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详情表" sheetId="2" r:id="rId1"/>
  </sheets>
  <definedNames>
    <definedName name="_xlnm._FilterDatabase" localSheetId="0" hidden="1">详情表!$A$2:$H$2</definedName>
  </definedNames>
  <calcPr calcId="144525"/>
</workbook>
</file>

<file path=xl/sharedStrings.xml><?xml version="1.0" encoding="utf-8"?>
<sst xmlns="http://schemas.openxmlformats.org/spreadsheetml/2006/main" count="2546" uniqueCount="1494">
  <si>
    <r>
      <t>附件2：</t>
    </r>
    <r>
      <rPr>
        <sz val="11"/>
        <color theme="1"/>
        <rFont val="宋体"/>
        <charset val="134"/>
        <scheme val="minor"/>
      </rPr>
      <t xml:space="preserve">
                      </t>
    </r>
    <r>
      <rPr>
        <b/>
        <sz val="24"/>
        <color theme="1"/>
        <rFont val="宋体"/>
        <charset val="134"/>
        <scheme val="minor"/>
      </rPr>
      <t>2022年度温州市智慧健康站评估验收及市级</t>
    </r>
    <r>
      <rPr>
        <b/>
        <sz val="24"/>
        <color theme="1"/>
        <rFont val="仿宋"/>
        <charset val="134"/>
      </rPr>
      <t>财政预</t>
    </r>
    <r>
      <rPr>
        <b/>
        <sz val="24"/>
        <color theme="1"/>
        <rFont val="宋体"/>
        <charset val="134"/>
        <scheme val="minor"/>
      </rPr>
      <t>奖补资金情况</t>
    </r>
  </si>
  <si>
    <t>县市区</t>
  </si>
  <si>
    <t>乡镇名</t>
  </si>
  <si>
    <t>智慧健康站名</t>
  </si>
  <si>
    <t>地址</t>
  </si>
  <si>
    <t>责任人名</t>
  </si>
  <si>
    <t>档级</t>
  </si>
  <si>
    <t>投入资金
（万元）</t>
  </si>
  <si>
    <r>
      <t xml:space="preserve">市级财政预奖补资金
</t>
    </r>
    <r>
      <rPr>
        <sz val="12"/>
        <color theme="1"/>
        <rFont val="黑体"/>
        <charset val="134"/>
      </rPr>
      <t>（万元）</t>
    </r>
  </si>
  <si>
    <t>鹿城区</t>
  </si>
  <si>
    <t>七都街道</t>
  </si>
  <si>
    <t>七都街道樟村智慧健康站</t>
  </si>
  <si>
    <t>七都街道樟里村居家养老服务照料中心一楼</t>
  </si>
  <si>
    <t>黄晓彤</t>
  </si>
  <si>
    <t>C档</t>
  </si>
  <si>
    <t>七都街道江都社区智慧健康站</t>
  </si>
  <si>
    <t>温州市鹿城区七都街道江都社区和乐美居小区3幢1楼</t>
  </si>
  <si>
    <t>滨江街道</t>
  </si>
  <si>
    <t>滨江街道丰汇社区智慧健康站</t>
  </si>
  <si>
    <t>丰汇社区松园小区7幢1楼停车场</t>
  </si>
  <si>
    <t>温作熔</t>
  </si>
  <si>
    <t>滨江街道桃花岛社区智慧健康站</t>
  </si>
  <si>
    <t>温州市鹿城区滨江街道十一峯小区</t>
  </si>
  <si>
    <t>B档</t>
  </si>
  <si>
    <t>滨江街道新田园社区智慧健康站</t>
  </si>
  <si>
    <t>温州市鹿城区滨江街道新田园文化中心二楼日间照料中心</t>
  </si>
  <si>
    <t>滨江街道夏屋社区智慧健康站</t>
  </si>
  <si>
    <t>温州市鹿城区滨江街道洪殿北路洪福老人福利院一楼</t>
  </si>
  <si>
    <t>郑源益</t>
  </si>
  <si>
    <t>南汇街道</t>
  </si>
  <si>
    <t>南汇街道开源社区智慧健康站</t>
  </si>
  <si>
    <t>南汇街道开源社区吴宅巷横西锦园3幢附属楼</t>
  </si>
  <si>
    <t>王尧杰</t>
  </si>
  <si>
    <t>南汇街道大自然社区智慧健康站</t>
  </si>
  <si>
    <t>温州市鹿城区南汇街道锦东家园二期</t>
  </si>
  <si>
    <t>南汇街道春秋社区智慧健康站</t>
  </si>
  <si>
    <t>温州市鹿城区南汇街道秋明8幢</t>
  </si>
  <si>
    <t>陈向东</t>
  </si>
  <si>
    <t>南汇街道清风社区智慧健康站</t>
  </si>
  <si>
    <t>鹿城区划龙桥路华中巷40号献华南公园</t>
  </si>
  <si>
    <t>蒲鞋市街道</t>
  </si>
  <si>
    <t>蒲鞋市街道锦园社区智慧健康站</t>
  </si>
  <si>
    <t>蒲鞋市街道上陡门七组团24栋</t>
  </si>
  <si>
    <t>涂鑫淼</t>
  </si>
  <si>
    <t>蒲鞋市街道绿园社区智慧健康站</t>
  </si>
  <si>
    <t>蒲鞋市街道前庄路与学院中路交叉口红色驿站</t>
  </si>
  <si>
    <t>南郊街道</t>
  </si>
  <si>
    <t>南郊街道丽庆社区智慧健康站</t>
  </si>
  <si>
    <t>温州市鹿城区南郊街道里垟新路2号清泰锦园5幢一层</t>
  </si>
  <si>
    <t>黄晓有</t>
  </si>
  <si>
    <t>大南街道</t>
  </si>
  <si>
    <t>大南街道白鹿洲社区智慧健康站</t>
  </si>
  <si>
    <t>温州市鹿城区大南街道锦绣路银都花苑现代13幢1楼</t>
  </si>
  <si>
    <t>谢海策</t>
  </si>
  <si>
    <t>大南街道荷花社区智慧健康站</t>
  </si>
  <si>
    <t>温州市鹿城区大南街道虞师里住宅区147弄19-21号</t>
  </si>
  <si>
    <t>五马街道</t>
  </si>
  <si>
    <t>五马街道八仙社区智慧健康站</t>
  </si>
  <si>
    <t>温州市鹿城区五马街道八仙社区屯前街老街区</t>
  </si>
  <si>
    <t>陈松</t>
  </si>
  <si>
    <t>五马街道府前社区智慧健康站</t>
  </si>
  <si>
    <t>广信大厦6幢幢一楼</t>
  </si>
  <si>
    <t>五马街道十八家社区智慧健康站</t>
  </si>
  <si>
    <t>温州市鹿城区五马街道十八家支路东江锦园9幢101室</t>
  </si>
  <si>
    <t>李午</t>
  </si>
  <si>
    <t>松台街道</t>
  </si>
  <si>
    <t>松台街道工会大厦社区智慧健康站</t>
  </si>
  <si>
    <t>温州市鹿城区松台街道工会大厦</t>
  </si>
  <si>
    <t>史岳川</t>
  </si>
  <si>
    <t>松台街道郭公山社区智慧健康站</t>
  </si>
  <si>
    <t>温州市鹿城区松台街道双桂小区7、8、9幢111室</t>
  </si>
  <si>
    <t>松台街道庆年坊社区智慧健康站</t>
  </si>
  <si>
    <t>温州市鹿城区松台街道百里大厦8幢一楼</t>
  </si>
  <si>
    <t>松台街道桂柑社区智慧健康站</t>
  </si>
  <si>
    <t>温州市鹿城区松台街道竹桉路48-56号</t>
  </si>
  <si>
    <t>何海棠</t>
  </si>
  <si>
    <t>松台街道水心社区智慧健康站</t>
  </si>
  <si>
    <t>温州市鹿城区松台街道水心榆组团车棚东首一楼</t>
  </si>
  <si>
    <t>松台街道菱藕社区智慧健康站</t>
  </si>
  <si>
    <t>温州市鹿城区松台街道水心桔组团9幢旁</t>
  </si>
  <si>
    <t>广化街道</t>
  </si>
  <si>
    <t>广化街道翠微社区智慧健康站</t>
  </si>
  <si>
    <t>温州市鹿城区广化街道翠微新村32幢36幢之间</t>
  </si>
  <si>
    <t>汪德富</t>
  </si>
  <si>
    <t>广化街道集善社区智慧健康站</t>
  </si>
  <si>
    <t>广化街道新桥头真25幢一楼（邻里客厅）</t>
  </si>
  <si>
    <t>双屿街道</t>
  </si>
  <si>
    <t>双屿街道康奈智慧健康站</t>
  </si>
  <si>
    <t>温州市鹿城区双屿街道双金路6号</t>
  </si>
  <si>
    <t>唐贤豪</t>
  </si>
  <si>
    <t>双屿街道康龙社区智慧健康站</t>
  </si>
  <si>
    <t>温州市鹿城区双屿街道黄龙住宅区凌云小区21幢1楼</t>
  </si>
  <si>
    <t>潘苗苗</t>
  </si>
  <si>
    <t>丰门街道</t>
  </si>
  <si>
    <t>丰门街道鞋都社区智慧健康站</t>
  </si>
  <si>
    <t>温州市鹿城区丰门街道屿头安心公寓10幢1楼</t>
  </si>
  <si>
    <t>林显作</t>
  </si>
  <si>
    <t>仰义街道</t>
  </si>
  <si>
    <t>仰义街道后京智慧健康站</t>
  </si>
  <si>
    <t>温州市鹿城区仰义街道陈村村占下路88号</t>
  </si>
  <si>
    <t>胡巧多</t>
  </si>
  <si>
    <t>仰义街道红枫山庄智慧健康站</t>
  </si>
  <si>
    <t>红枫山庄</t>
  </si>
  <si>
    <t>仰义街道十里村智慧健康站</t>
  </si>
  <si>
    <t>温州市鹿城区仰义街道十里锦绣园1号楼1层</t>
  </si>
  <si>
    <t>藤桥镇</t>
  </si>
  <si>
    <t>藤桥镇石垟村智慧健康站</t>
  </si>
  <si>
    <t>温州市鹿城区藤桥镇石垟山老人活动中心附近</t>
  </si>
  <si>
    <t>周蓉蓉</t>
  </si>
  <si>
    <t>藤桥镇雅漾村智慧健康站</t>
  </si>
  <si>
    <t>温州市鹿城区藤桥镇雅漾村雅漾路110号</t>
  </si>
  <si>
    <t>A档</t>
  </si>
  <si>
    <t>藤桥镇外垟村智慧健康站</t>
  </si>
  <si>
    <t>温州市鹿城区藤桥镇戍浦北路110号</t>
  </si>
  <si>
    <t>张建忠</t>
  </si>
  <si>
    <t>藤桥镇西湾村智慧健康站</t>
  </si>
  <si>
    <t>温州市鹿城区藤桥镇戍浦北路912号：</t>
  </si>
  <si>
    <t>山福镇</t>
  </si>
  <si>
    <t>山福镇沙头社区智慧健康站</t>
  </si>
  <si>
    <t>温州市鹿城区山福镇致信路8号一楼南首</t>
  </si>
  <si>
    <t>潘义</t>
  </si>
  <si>
    <t>山福镇双潮锦园智慧健康站</t>
  </si>
  <si>
    <t>温州市鹿城区山福镇双潮锦园5幢一楼</t>
  </si>
  <si>
    <t>山福镇夏嘉村智慧健康站</t>
  </si>
  <si>
    <t>温州市鹿城区山福镇夏嘉村村委会一楼</t>
  </si>
  <si>
    <t>山福镇小旦社区智慧健康站</t>
  </si>
  <si>
    <t>温州市鹿城区双潮乡小旦村码头路32-34号</t>
  </si>
  <si>
    <t>龙湾区</t>
  </si>
  <si>
    <t>瑶溪街道</t>
  </si>
  <si>
    <t>瑶南卫生服务站</t>
  </si>
  <si>
    <t>瑶溪街道瑶溪村委会一楼</t>
  </si>
  <si>
    <t>蔡建</t>
  </si>
  <si>
    <t>南洋社区卫生服务站</t>
  </si>
  <si>
    <t>瑶溪街道新天地六幢C区305室</t>
  </si>
  <si>
    <t>黄石社区卫生服务站</t>
  </si>
  <si>
    <t>瑶溪街道黄山村安心公寓一楼</t>
  </si>
  <si>
    <t>海滨街道</t>
  </si>
  <si>
    <t>教新村社区卫生服务站</t>
  </si>
  <si>
    <t>教新红色家园一楼店面112-114</t>
  </si>
  <si>
    <t>郑德春</t>
  </si>
  <si>
    <t>沙中村健康智慧站</t>
  </si>
  <si>
    <t>沙中村海宁路629号</t>
  </si>
  <si>
    <t>蟾南社区卫生服务站</t>
  </si>
  <si>
    <t>蟾钟村南安路79-81号</t>
  </si>
  <si>
    <t>永中街道</t>
  </si>
  <si>
    <t>龙水社区卫生服务站</t>
  </si>
  <si>
    <t>永中街道永宁西路888号</t>
  </si>
  <si>
    <t>叶若玲</t>
  </si>
  <si>
    <t>龙北社区卫生服务站</t>
  </si>
  <si>
    <t>永中街道龙水东路宏联佳园社区一楼</t>
  </si>
  <si>
    <t>罗东社区卫生服务站</t>
  </si>
  <si>
    <t>永中街道镇南5幢108室</t>
  </si>
  <si>
    <t>永中街道行政政务办事大厅</t>
  </si>
  <si>
    <t>永中街道龙海路6号</t>
  </si>
  <si>
    <t>万顺社区卫生服务站</t>
  </si>
  <si>
    <t>永中街道学文路路口</t>
  </si>
  <si>
    <t>永兴街道</t>
  </si>
  <si>
    <t>沙园村智慧健康站</t>
  </si>
  <si>
    <t>永兴街道沙园村</t>
  </si>
  <si>
    <t>王少芬</t>
  </si>
  <si>
    <t>兴源社区卫生服务站</t>
  </si>
  <si>
    <t>永兴街道兴工路188号</t>
  </si>
  <si>
    <t>永兴街道小塘村健康智慧站</t>
  </si>
  <si>
    <t>永兴街道下垟街877号</t>
  </si>
  <si>
    <t>蒲州街道</t>
  </si>
  <si>
    <t>蒲江社区智慧健康站</t>
  </si>
  <si>
    <t>蒲州街道蒲江北路26号</t>
  </si>
  <si>
    <t>潘忠华</t>
  </si>
  <si>
    <t>天鹅湖社区智慧健康站</t>
  </si>
  <si>
    <t>蒲州街道天鹅湖社区1组团1栋北边</t>
  </si>
  <si>
    <t>元庄社区智慧健康站</t>
  </si>
  <si>
    <t>蒲州街道屿田村小学路屿田实验小学一楼</t>
  </si>
  <si>
    <t>状元街道</t>
  </si>
  <si>
    <t>罗西社区卫生服务站</t>
  </si>
  <si>
    <t>状元街道罗西社区二组团9幢西裙楼一楼</t>
  </si>
  <si>
    <t>陈剑</t>
  </si>
  <si>
    <t>石坦社区卫生服务站</t>
  </si>
  <si>
    <t>状元街道石坦南路74-78号</t>
  </si>
  <si>
    <t>元泽社区卫生服务站</t>
  </si>
  <si>
    <t>状元街道三郎桥村三郎桥路</t>
  </si>
  <si>
    <t>经开区</t>
  </si>
  <si>
    <t>天河街道</t>
  </si>
  <si>
    <t>天马社区卫生服务站</t>
  </si>
  <si>
    <t>天河街道天马大街145号</t>
  </si>
  <si>
    <t>林传龙</t>
  </si>
  <si>
    <t>金山社区卫生服务站</t>
  </si>
  <si>
    <t>天河街道天马大街414-418</t>
  </si>
  <si>
    <t>蒲门社区卫生服务站</t>
  </si>
  <si>
    <t>天河街道新河村河东路23-25</t>
  </si>
  <si>
    <t>环川社区卫生服务站</t>
  </si>
  <si>
    <t>天河街道庄泉西路66号</t>
  </si>
  <si>
    <t>司南文化礼堂</t>
  </si>
  <si>
    <t>天河街道永强大道861</t>
  </si>
  <si>
    <t>海城街道</t>
  </si>
  <si>
    <t>埭头智慧健康站</t>
  </si>
  <si>
    <t>海城街道埭头老人公寓门口</t>
  </si>
  <si>
    <t>陈积锋</t>
  </si>
  <si>
    <t>中星智慧健康站</t>
  </si>
  <si>
    <t>海城街道中星村灯桥路</t>
  </si>
  <si>
    <t>邱宅智慧健康站</t>
  </si>
  <si>
    <t>海城街道邱宅村环城东路62号</t>
  </si>
  <si>
    <t>沙城街道</t>
  </si>
  <si>
    <t>七五村智慧健康站</t>
  </si>
  <si>
    <t>沙城街道七五村昌文东路8号</t>
  </si>
  <si>
    <t>项成文</t>
  </si>
  <si>
    <t>七甲南智慧健康站</t>
  </si>
  <si>
    <t>沙城街道七二村迎宾街218-224号</t>
  </si>
  <si>
    <t>严道利</t>
  </si>
  <si>
    <t>五甲智慧健康站</t>
  </si>
  <si>
    <t>沙城街道大廊桥村永强大道2345号</t>
  </si>
  <si>
    <t>四甲社区卫生服务站</t>
  </si>
  <si>
    <t>沙城街道永阜路44号</t>
  </si>
  <si>
    <t>瓯海区</t>
  </si>
  <si>
    <t>郭溪街道</t>
  </si>
  <si>
    <t>郭溪街道河头村智慧健康站</t>
  </si>
  <si>
    <t>宋岙社区卫生服务（温瞿西路1012号）</t>
  </si>
  <si>
    <t>廖文教</t>
  </si>
  <si>
    <t>郭溪街道梅屿村智慧健站</t>
  </si>
  <si>
    <t>梅浦社区卫生服务站（兴瓯小区9幢101-108室）</t>
  </si>
  <si>
    <t>郭溪街道凰桥村智慧健康站</t>
  </si>
  <si>
    <t>凰桥村卫生室（瓯海大道2228号）</t>
  </si>
  <si>
    <t>茶山街道</t>
  </si>
  <si>
    <t>茶山街道罗山村智慧健康站</t>
  </si>
  <si>
    <t>罗山村村民活动中心</t>
  </si>
  <si>
    <t>宦玮</t>
  </si>
  <si>
    <t>茶山街道霞岙村智慧健康站</t>
  </si>
  <si>
    <t>霞岙村卫生服务站内</t>
  </si>
  <si>
    <t>泽雅镇</t>
  </si>
  <si>
    <t>泽雅镇周岙村智慧健康站</t>
  </si>
  <si>
    <t>瓯海区泽雅镇下村村泽雅大道612号</t>
  </si>
  <si>
    <t>林恩寿</t>
  </si>
  <si>
    <t>泽雅镇林垟村智慧健康站</t>
  </si>
  <si>
    <t>瓯海区泽雅镇林垟村店头1号</t>
  </si>
  <si>
    <t>景山街道</t>
  </si>
  <si>
    <t>景山街道西山净水智慧健康站</t>
  </si>
  <si>
    <t>景山街道西山净水服务站</t>
  </si>
  <si>
    <t>杨胜风</t>
  </si>
  <si>
    <t>景山街道将军社区智慧健康站</t>
  </si>
  <si>
    <t>将军社区振瓯路63号</t>
  </si>
  <si>
    <t>南白象街道</t>
  </si>
  <si>
    <t>南白象街道横港头社区智慧健康站</t>
  </si>
  <si>
    <t>南鸿锦园1楼</t>
  </si>
  <si>
    <t>戴哲人</t>
  </si>
  <si>
    <t>南白象街道南垟社区智慧健康站</t>
  </si>
  <si>
    <t>南滨锦园1号</t>
  </si>
  <si>
    <t>丽岙街道</t>
  </si>
  <si>
    <t>丽岙街道下章村智慧健康站</t>
  </si>
  <si>
    <t xml:space="preserve">      丽岙街道下章路98号白门锦园</t>
  </si>
  <si>
    <t>徐艳通</t>
  </si>
  <si>
    <t>丽岙街道五社村智慧健康站</t>
  </si>
  <si>
    <t>丽岙街道五社村村委会一楼</t>
  </si>
  <si>
    <t>瞿溪街道</t>
  </si>
  <si>
    <t>瞿溪街道河头村智慧健康站</t>
  </si>
  <si>
    <t>兴学街39河头村河善楼爱心活动点后面</t>
  </si>
  <si>
    <t>应策</t>
  </si>
  <si>
    <t>瞿溪街道雄溪村智慧健康站</t>
  </si>
  <si>
    <t>雄溪村雄溪街26号后雄溪服务站（卫生室）</t>
  </si>
  <si>
    <t>三垟街道</t>
  </si>
  <si>
    <t>三垟街道南仙社区南仙家园智慧健康站</t>
  </si>
  <si>
    <t>南仙家园老人文化活动中心1楼</t>
  </si>
  <si>
    <t>黄显达</t>
  </si>
  <si>
    <t>梧田街道</t>
  </si>
  <si>
    <t>梧田街道慈湖北村社区智慧健康站</t>
  </si>
  <si>
    <t>慈湖北村慈北路4号慈湖卫生服务站</t>
  </si>
  <si>
    <t>庄哲华</t>
  </si>
  <si>
    <t>梧田街道朝霞社区智慧健康站</t>
  </si>
  <si>
    <t>蟠凤老人周转房-朝霞服务站</t>
  </si>
  <si>
    <t>梧田街道南村社区智慧健康站</t>
  </si>
  <si>
    <t>瓯海区梧田街道南村村聚心路1-2号</t>
  </si>
  <si>
    <t>仙岩街道</t>
  </si>
  <si>
    <t>仙岩街道梓岙社区智慧健康站</t>
  </si>
  <si>
    <t>仙岩街道仙竹路837号梓岙社区卫生服务站</t>
  </si>
  <si>
    <t>施文虎</t>
  </si>
  <si>
    <t>仙岩街道岩一村智慧健康站</t>
  </si>
  <si>
    <t>岩一村兴建路西四幢25号</t>
  </si>
  <si>
    <t>潘桥街道</t>
  </si>
  <si>
    <t>潘桥街道泉塘村智慧健康站</t>
  </si>
  <si>
    <t>泉塘村老竹西街65号
（潘东社区卫生服务站）</t>
  </si>
  <si>
    <t>徐斌</t>
  </si>
  <si>
    <t>潘桥街道林桥头社区智慧健康站</t>
  </si>
  <si>
    <t>潘桥街道中汇路837号</t>
  </si>
  <si>
    <t>娄桥街道</t>
  </si>
  <si>
    <t>瓯海区行政中心智慧健康站</t>
  </si>
  <si>
    <t>瓯海区人民政府1号楼124室</t>
  </si>
  <si>
    <t>徐向祥</t>
  </si>
  <si>
    <t>娄桥街道岩头社区智慧健康站</t>
  </si>
  <si>
    <t>东园街天弘锦园娄桥街道岩头社区卫生服务站</t>
  </si>
  <si>
    <t>新桥街道</t>
  </si>
  <si>
    <t>新桥街道瓯翔社区智慧健康站</t>
  </si>
  <si>
    <t>新桥街道大海路16号</t>
  </si>
  <si>
    <t>潘学舜</t>
  </si>
  <si>
    <t>新桥街道山前社区智慧健康站</t>
  </si>
  <si>
    <t>景昌路景西家园福寿康新桥山前养老服务中心</t>
  </si>
  <si>
    <t>三垟街道南仙社区智慧健康站</t>
  </si>
  <si>
    <t>德香园5幢裙楼2楼</t>
  </si>
  <si>
    <t>泽雅镇纸源村智慧健康站</t>
  </si>
  <si>
    <t>泽雅镇西岸社区纸源村纸山路1208号</t>
  </si>
  <si>
    <t>新桥社区智慧健康站</t>
  </si>
  <si>
    <t>六虹桥路西江月小区南门店铺</t>
  </si>
  <si>
    <t>瞿溪街道幸福社区智慧健康站</t>
  </si>
  <si>
    <t>瞿溪街道信达街112号信达佳园小区</t>
  </si>
  <si>
    <t>潘桥街道马桥村智慧健康站</t>
  </si>
  <si>
    <t>马桥村马桥街27号
（潘西社区卫生服务站）</t>
  </si>
  <si>
    <t>新桥街道新瓯社区智慧健康站</t>
  </si>
  <si>
    <t>新桥街道上河乡路631号</t>
  </si>
  <si>
    <t>南湖社区智慧健康站</t>
  </si>
  <si>
    <t>富强路第二外国语学校西南侧南盛锦园南侧</t>
  </si>
  <si>
    <t>茶山山根村智慧健康站</t>
  </si>
  <si>
    <t>茶山街道山根南路西侧</t>
  </si>
  <si>
    <t>洞头区</t>
  </si>
  <si>
    <t>霓屿</t>
  </si>
  <si>
    <t>紫菜新田园智慧健康站</t>
  </si>
  <si>
    <t>霓屿街道下社村</t>
  </si>
  <si>
    <t>徐齐恩</t>
  </si>
  <si>
    <t>大门</t>
  </si>
  <si>
    <t>临港星光智慧健康站</t>
  </si>
  <si>
    <t>大门镇大荆村</t>
  </si>
  <si>
    <t>东屏</t>
  </si>
  <si>
    <t>半屏同心智慧健康站</t>
  </si>
  <si>
    <t>东屏街道半屏社区</t>
  </si>
  <si>
    <t>鹿西</t>
  </si>
  <si>
    <t>鸟岛智慧健康站</t>
  </si>
  <si>
    <t>鹿西乡东臼村</t>
  </si>
  <si>
    <t>北岙</t>
  </si>
  <si>
    <t>海霞小镇智慧健康站</t>
  </si>
  <si>
    <t>北岙街道大王殿村</t>
  </si>
  <si>
    <t>南塘智慧健康站</t>
  </si>
  <si>
    <t>北岙街道长坑隆村</t>
  </si>
  <si>
    <t>城南社区智慧健康站</t>
  </si>
  <si>
    <t>北岙街道城南为老服务中心</t>
  </si>
  <si>
    <t>机关大院智慧健康站</t>
  </si>
  <si>
    <t>区府大院</t>
  </si>
  <si>
    <t>东岙村智慧健康站</t>
  </si>
  <si>
    <t>东屏街道东岙村</t>
  </si>
  <si>
    <t>豆岩村智慧健康站</t>
  </si>
  <si>
    <t>大门镇豆岩村</t>
  </si>
  <si>
    <t>正岙智慧健康站</t>
  </si>
  <si>
    <t>霓屿街道正岙村</t>
  </si>
  <si>
    <t>元觉</t>
  </si>
  <si>
    <t>兰小草健康智慧站</t>
  </si>
  <si>
    <t>元觉街道状元村</t>
  </si>
  <si>
    <t>瑞安市</t>
  </si>
  <si>
    <t>林川镇</t>
  </si>
  <si>
    <t>瑞安市林川镇林源村卫生室</t>
  </si>
  <si>
    <t>瑞安市林川镇林源村</t>
  </si>
  <si>
    <t>李德</t>
  </si>
  <si>
    <t>曹村镇</t>
  </si>
  <si>
    <t>瑞安市曹村镇东岙村卫生室</t>
  </si>
  <si>
    <t>瑞安市曹村镇东岙村</t>
  </si>
  <si>
    <t>缪莘杰</t>
  </si>
  <si>
    <t>高楼镇</t>
  </si>
  <si>
    <t>瑞安市高楼镇弦湾村卫生室</t>
  </si>
  <si>
    <t>高楼镇弦湾村</t>
  </si>
  <si>
    <t>陈贤女</t>
  </si>
  <si>
    <t>安阳街道</t>
  </si>
  <si>
    <t>瑞安市安阳街道兴隆社区卫生室</t>
  </si>
  <si>
    <t>隆山东路201弄27-28号一层</t>
  </si>
  <si>
    <t>陈政卓</t>
  </si>
  <si>
    <t>瑞安市曹村镇许南村卫生室</t>
  </si>
  <si>
    <t>瑞安曹村镇许南村</t>
  </si>
  <si>
    <t>倪庆丰</t>
  </si>
  <si>
    <t>瑞安市曹村镇碗窑村卫生室</t>
  </si>
  <si>
    <t>瑞安市曹村镇碗窑村</t>
  </si>
  <si>
    <t>朱善拥</t>
  </si>
  <si>
    <t>芳庄乡</t>
  </si>
  <si>
    <t>瑞安市芳庄乡黄金坳村智慧健康站</t>
  </si>
  <si>
    <t xml:space="preserve">黄金坳居家养老服务照料中心（森岙）   </t>
  </si>
  <si>
    <t>潘王敏</t>
  </si>
  <si>
    <t>瑞安市芳庄乡西屋村卫生室</t>
  </si>
  <si>
    <t>芳庄乡云溪村</t>
  </si>
  <si>
    <t>陈  楠</t>
  </si>
  <si>
    <t>瑞安市芳庄乡加速村卫生室</t>
  </si>
  <si>
    <t>芳庄乡新瑶村</t>
  </si>
  <si>
    <t>飞云街道</t>
  </si>
  <si>
    <t>瑞安市飞云街道孙桥社区卫生服务站</t>
  </si>
  <si>
    <t>飞云街道孙桥村老人公寓</t>
  </si>
  <si>
    <t>曾园园</t>
  </si>
  <si>
    <t>瑞安市飞云街道杜山头村卫生室</t>
  </si>
  <si>
    <t>温州市瑞安市飞云街道杜山头村村民中心</t>
  </si>
  <si>
    <t>陈晓春</t>
  </si>
  <si>
    <t>瑞安市飞云街道霞砀村智慧健康站</t>
  </si>
  <si>
    <t>云江嘉园</t>
  </si>
  <si>
    <t>玉海街道</t>
  </si>
  <si>
    <t>瑞安市玉海街道殿巷社区智慧健康站</t>
  </si>
  <si>
    <t>瑞安市玉海街道第三巷60号</t>
  </si>
  <si>
    <t>林老师</t>
  </si>
  <si>
    <t>瑞安市高楼镇卫生院东岩分院</t>
  </si>
  <si>
    <t>东岩乡东坑村</t>
  </si>
  <si>
    <t>祝央央</t>
  </si>
  <si>
    <t>瑞安市高楼镇卫生院营前分院</t>
  </si>
  <si>
    <t>瑞安市高楼镇营前村</t>
  </si>
  <si>
    <t>瑞安市高楼镇卫生院宁益分院</t>
  </si>
  <si>
    <t>瑞安市高楼镇墩头村</t>
  </si>
  <si>
    <t>瑞安市高楼镇卫生院枫岭分院</t>
  </si>
  <si>
    <t>枫岭乡大乍村</t>
  </si>
  <si>
    <t>瑞安市高楼镇卫生院高楼分院</t>
  </si>
  <si>
    <t>瑞安市高楼镇高楼村</t>
  </si>
  <si>
    <t>瑞安市高楼镇戈溪村卫生室</t>
  </si>
  <si>
    <t>瑞安市高楼镇凤翔社区戈溪村</t>
  </si>
  <si>
    <t>瑞安市高楼镇枫岭社区岙口村卫生室</t>
  </si>
  <si>
    <t>瑞安市高楼镇枫岭社区岙口村</t>
  </si>
  <si>
    <t>瑞安市高楼镇花岩村徐垟卫生室</t>
  </si>
  <si>
    <t>瑞安市高楼镇花岩村</t>
  </si>
  <si>
    <t>瑞安市高楼镇玉溪村下泽卫生室</t>
  </si>
  <si>
    <t>瑞安市高楼镇玉溪村</t>
  </si>
  <si>
    <t>瑞安市高楼镇营东村地赖卫生室</t>
  </si>
  <si>
    <t>瑞安市高楼镇营东村</t>
  </si>
  <si>
    <t>瑞安市高楼镇宁益社区大徐村卫生室</t>
  </si>
  <si>
    <t>瑞安市高楼镇联忠村</t>
  </si>
  <si>
    <t>瑞安市高楼镇凤翔社区凤翔服务站</t>
  </si>
  <si>
    <t>高楼镇凤翔社区马前村</t>
  </si>
  <si>
    <t>瑞安市高楼镇高楼社区大京服务站</t>
  </si>
  <si>
    <t>高楼镇高楼社区大京村大京街109号</t>
  </si>
  <si>
    <t>湖岭镇</t>
  </si>
  <si>
    <t>瑞安市湖岭镇卫生院潮基分院</t>
  </si>
  <si>
    <t>瑞安市湖岭镇陶溪村</t>
  </si>
  <si>
    <t>董芙丹</t>
  </si>
  <si>
    <t>瑞安市湖岭镇卫生院桂峰分院</t>
  </si>
  <si>
    <t>瑞安市桂峰乡元底村</t>
  </si>
  <si>
    <t>瑞安市湖岭镇卫生院鹿木分院</t>
  </si>
  <si>
    <t>瑞安市湖岭镇彭埠村彭埠街118号</t>
  </si>
  <si>
    <t>瑞安市湖岭镇卫生院永安分院</t>
  </si>
  <si>
    <t>瑞安市湖岭镇呈店村</t>
  </si>
  <si>
    <t>瑞安市湖岭镇六科村卫生室</t>
  </si>
  <si>
    <t>湖岭镇永安乡六科村</t>
  </si>
  <si>
    <t>瑞安市湖岭镇湖源村卫生室</t>
  </si>
  <si>
    <t>湖岭镇坑源社区源口村</t>
  </si>
  <si>
    <t>瑞安市湖岭镇潮基社区南溪村卫生室</t>
  </si>
  <si>
    <t>湖岭镇路头村村民委员会</t>
  </si>
  <si>
    <t>缪院长</t>
  </si>
  <si>
    <t>瑞安市林川镇卫生院金川分院</t>
  </si>
  <si>
    <t>瑞安市林川镇东川村</t>
  </si>
  <si>
    <t>李  德</t>
  </si>
  <si>
    <t>瑞安市林川镇溪坦社区卫生服务站</t>
  </si>
  <si>
    <t>瑞安市林川镇溪坦村委会一楼</t>
  </si>
  <si>
    <t>马屿镇</t>
  </si>
  <si>
    <t>瑞安市马屿镇卫生院大南分院</t>
  </si>
  <si>
    <t>瑞安市马屿镇大南办事处许峰村</t>
  </si>
  <si>
    <t>戴圣贤</t>
  </si>
  <si>
    <t>瑞安市马屿镇卫生院顺泰分院</t>
  </si>
  <si>
    <t>瑞安市马屿镇顺泰办事处村头村</t>
  </si>
  <si>
    <t>肖圣杰</t>
  </si>
  <si>
    <t>瑞安市马屿镇卫生院梅屿分院</t>
  </si>
  <si>
    <t>瑞安市马屿镇梅屿办事处马中村</t>
  </si>
  <si>
    <t>杨小森</t>
  </si>
  <si>
    <t>瑞安市马屿镇江浦社区卫生服务站</t>
  </si>
  <si>
    <t>马屿镇江浦村江浦路2号</t>
  </si>
  <si>
    <t>陈声辉</t>
  </si>
  <si>
    <t>瑞安市马屿镇湖头社区卫生服务站</t>
  </si>
  <si>
    <t>马屿镇湖头村党群服务中心旁</t>
  </si>
  <si>
    <t>潘岱街道</t>
  </si>
  <si>
    <t>瑞安市潘岱街道林岙村卫生室</t>
  </si>
  <si>
    <t>瑞安市潘岱街道林岙村</t>
  </si>
  <si>
    <t>薛诗雅</t>
  </si>
  <si>
    <t>瑞安市潘岱街道山南村卫生室</t>
  </si>
  <si>
    <t>瑞安市潘岱街道山南村</t>
  </si>
  <si>
    <t>平阳坑镇</t>
  </si>
  <si>
    <t>瑞安市平阳坑镇塔石村卫生室</t>
  </si>
  <si>
    <t>瑞安市平阳坑镇塔石村岭外路104-105号</t>
  </si>
  <si>
    <t>陈天冬</t>
  </si>
  <si>
    <t>上望街道</t>
  </si>
  <si>
    <t>瑞安市上望街道新桥头村卫生室</t>
  </si>
  <si>
    <t>瑞安市上望街道新桥头村新区路</t>
  </si>
  <si>
    <t>金海云</t>
  </si>
  <si>
    <t>瑞安市上望街道新村卫生室</t>
  </si>
  <si>
    <t>瑞安市上望街道八十亩村八达北</t>
  </si>
  <si>
    <t>林正丰</t>
  </si>
  <si>
    <t>瑞安市上望林东村卫生室</t>
  </si>
  <si>
    <t>瑞安市上望街道林东村兴达路27号</t>
  </si>
  <si>
    <t>塘下镇</t>
  </si>
  <si>
    <t>瑞安市塘下镇新坊村卫生室</t>
  </si>
  <si>
    <t>瑞安市塘下镇新方村老人公寓东首</t>
  </si>
  <si>
    <t>陈健</t>
  </si>
  <si>
    <t>瑞安市塘下镇场桥陈岙村卫生室</t>
  </si>
  <si>
    <t>瑞安市塘下镇场桥陈岙村老人公寓</t>
  </si>
  <si>
    <t>张美聪</t>
  </si>
  <si>
    <t>瑞安市罗凤银岙村卫生室</t>
  </si>
  <si>
    <t>温州市瑞安市塘下镇罗凤银岙村</t>
  </si>
  <si>
    <t>王芳权</t>
  </si>
  <si>
    <t>瑞安市塘下镇三都社区卫生服务站</t>
  </si>
  <si>
    <t>塘下镇三都社区北堡村河北路111号</t>
  </si>
  <si>
    <t>林中挺</t>
  </si>
  <si>
    <t>瑞安市塘下镇韩田村第一卫生室</t>
  </si>
  <si>
    <t>塘下镇韩田村老人公寓活动中心一楼内首</t>
  </si>
  <si>
    <t>吕义</t>
  </si>
  <si>
    <t>瑞安市塘下镇西河村智慧健康站</t>
  </si>
  <si>
    <t>西河村居家养老服务中心</t>
  </si>
  <si>
    <t>涂芳芳</t>
  </si>
  <si>
    <t>陶山镇</t>
  </si>
  <si>
    <t>瑞安市陶山镇社下村卫生室</t>
  </si>
  <si>
    <t>陶山镇社下村</t>
  </si>
  <si>
    <t>吴礼雁</t>
  </si>
  <si>
    <t>瑞安市陶山镇沙洲村卫生室</t>
  </si>
  <si>
    <t>温州市瑞安市陶山镇沙洲村</t>
  </si>
  <si>
    <t>汀田街道</t>
  </si>
  <si>
    <t>瑞安市汀田街道汀上社区卫生服务站</t>
  </si>
  <si>
    <t>瑞安市汀田街道凤岙村凤兴街</t>
  </si>
  <si>
    <t>彭希强</t>
  </si>
  <si>
    <t>瑞安市汀田街道寨下村智慧健康站</t>
  </si>
  <si>
    <t>汀田街道寨下村文化礼堂</t>
  </si>
  <si>
    <t>郑文岳</t>
  </si>
  <si>
    <t>桐浦镇</t>
  </si>
  <si>
    <t>瑞安市桐浦镇桐溪卫生服务站</t>
  </si>
  <si>
    <t>瑞安市桐浦镇桐溪村</t>
  </si>
  <si>
    <t>黄建明</t>
  </si>
  <si>
    <t>瑞安市湖岭镇鹿木社区岙底村卫生室</t>
  </si>
  <si>
    <t>湖岭镇岙底村</t>
  </si>
  <si>
    <t>吴忠耿</t>
  </si>
  <si>
    <t>瑞安市桐浦镇后河村卫生室</t>
  </si>
  <si>
    <t>瑞安市桐浦镇后河村村办公楼</t>
  </si>
  <si>
    <t>缪寿忠</t>
  </si>
  <si>
    <t>仙降街道</t>
  </si>
  <si>
    <t>瑞安市仙降街道新江社区卫生服务站</t>
  </si>
  <si>
    <t>瑞安市仙降街道垟头村和心亭旁</t>
  </si>
  <si>
    <t>蔡丽锋</t>
  </si>
  <si>
    <t>云周街道</t>
  </si>
  <si>
    <t>瑞安市云周街道中洲村智慧健康站</t>
  </si>
  <si>
    <t>云周街道中洲村（中洲文化礼堂）</t>
  </si>
  <si>
    <t>莘塍街道</t>
  </si>
  <si>
    <t>瑞安市莘塍街道莘湖社区智慧健康站</t>
  </si>
  <si>
    <t>新湖春晓24幢社区用户</t>
  </si>
  <si>
    <t>叶其春</t>
  </si>
  <si>
    <t>瑞安市平阳坑镇东源村卫生室</t>
  </si>
  <si>
    <t>瑞安市平阳坑镇东源村前路90号</t>
  </si>
  <si>
    <t>陈海平</t>
  </si>
  <si>
    <t>北麂乡</t>
  </si>
  <si>
    <t>瑞安市北麂乡东联村智慧健康站</t>
  </si>
  <si>
    <t>北麂乡东联村</t>
  </si>
  <si>
    <t>林基华</t>
  </si>
  <si>
    <t>瑞安市陶山镇六甲村卫生室</t>
  </si>
  <si>
    <t>六甲村桥头附近</t>
  </si>
  <si>
    <t>阮文峰</t>
  </si>
  <si>
    <t>瑞安市塘下镇上灶村智慧健康站</t>
  </si>
  <si>
    <t>居家养老服务照料中心</t>
  </si>
  <si>
    <t>林克</t>
  </si>
  <si>
    <t>瑞安市林川镇岭雅村卫生室</t>
  </si>
  <si>
    <t>瑞安市林川镇岭雅村</t>
  </si>
  <si>
    <t>陈恒</t>
  </si>
  <si>
    <t>瑞安市安阳街道康佳社区智慧健康站</t>
  </si>
  <si>
    <t>安阳街道康佳社区瑞嘉庭院</t>
  </si>
  <si>
    <t>张去</t>
  </si>
  <si>
    <t>瑞安市高楼镇龙岙村卫生室</t>
  </si>
  <si>
    <t>高楼镇龙岙村</t>
  </si>
  <si>
    <t>瑞安市安阳街道广场社区智慧健康站</t>
  </si>
  <si>
    <t>安阳街道广场社区居委会</t>
  </si>
  <si>
    <t>冯芝卉</t>
  </si>
  <si>
    <t>瑞安市安阳街道仙桥社区智慧健康站</t>
  </si>
  <si>
    <t>和鑫家园共享服务阵地</t>
  </si>
  <si>
    <t>谢丰阳</t>
  </si>
  <si>
    <t>瑞安市林川镇林溪村智慧健康站</t>
  </si>
  <si>
    <t>林溪村原里见村委会</t>
  </si>
  <si>
    <t>林瑞国</t>
  </si>
  <si>
    <t>瑞安市高楼镇振南村智慧健康站</t>
  </si>
  <si>
    <t>振南村党群服务中心</t>
  </si>
  <si>
    <t>林垂丑</t>
  </si>
  <si>
    <t>瑞安市高楼镇龙腾村智慧健康站</t>
  </si>
  <si>
    <t>龙腾村党群服务中心</t>
  </si>
  <si>
    <t>陈茂丰</t>
  </si>
  <si>
    <t>瑞安市湖岭镇鹿源村卫生室</t>
  </si>
  <si>
    <t>鹿源村</t>
  </si>
  <si>
    <t>瑞安市湖岭镇鹿东村卫生室</t>
  </si>
  <si>
    <t>鹿东村</t>
  </si>
  <si>
    <t>瑞安市马屿镇鹤屿村智慧健康站</t>
  </si>
  <si>
    <t>鹤屿村党群服务中心</t>
  </si>
  <si>
    <t>沈益涵</t>
  </si>
  <si>
    <t>瑞安市马屿镇文昌社区智慧健康站</t>
  </si>
  <si>
    <t>江心路</t>
  </si>
  <si>
    <t>虞熙淑</t>
  </si>
  <si>
    <t>瑞安市马屿镇协山村智慧健康站</t>
  </si>
  <si>
    <t>协山村村委会</t>
  </si>
  <si>
    <t>黄益科</t>
  </si>
  <si>
    <t>瑞安市玉海街道忠义社区智慧健康站</t>
  </si>
  <si>
    <t>忠义街</t>
  </si>
  <si>
    <t>何海滨</t>
  </si>
  <si>
    <t>瑞安市上望街道丁山社区智慧健康站</t>
  </si>
  <si>
    <t>丁山社区小镇</t>
  </si>
  <si>
    <t>金仝仝</t>
  </si>
  <si>
    <t>瑞安市玉海街道宾阳门社区智慧健康站</t>
  </si>
  <si>
    <t xml:space="preserve">宾阳门社区 </t>
  </si>
  <si>
    <t>蓸思强</t>
  </si>
  <si>
    <t>锦湖街道</t>
  </si>
  <si>
    <t>瑞安市锦湖街道桃源社区智慧健康站</t>
  </si>
  <si>
    <t>沙河路花园新村</t>
  </si>
  <si>
    <t>许吟吟</t>
  </si>
  <si>
    <t>瑞安市锦湖街道智慧健康站</t>
  </si>
  <si>
    <t>温州市瑞安市瑞湖路333号瑞安市公共卫生中心2楼</t>
  </si>
  <si>
    <t>杨书记</t>
  </si>
  <si>
    <t>瑞安市仙降街道新安村卫生服务站</t>
  </si>
  <si>
    <t>瑞安市新安路9号</t>
  </si>
  <si>
    <t>许小洪</t>
  </si>
  <si>
    <t>瑞安市高楼镇龙湖村智慧健康站</t>
  </si>
  <si>
    <t>瑞安市龙湖高楼镇人民政府西100米(沿溪路西) 浙江省温州市瑞安市龙湖路113号</t>
  </si>
  <si>
    <t>徐定壹</t>
  </si>
  <si>
    <t>瑞安市马屿镇儒阳村卫生室</t>
  </si>
  <si>
    <t>马屿镇儒阳村</t>
  </si>
  <si>
    <t>蒋蓓蕾</t>
  </si>
  <si>
    <t>瑞安市曹村镇卫生院</t>
  </si>
  <si>
    <t>曹村镇曹南村武林路</t>
  </si>
  <si>
    <t>乐清市</t>
  </si>
  <si>
    <t>白石街道</t>
  </si>
  <si>
    <t>乐清市白石街道玉甑社区智慧健康站</t>
  </si>
  <si>
    <t>白石街道玉甑社区</t>
  </si>
  <si>
    <t>屠卓敏</t>
  </si>
  <si>
    <t>乐清市白石街道中雁社区智慧健康站</t>
  </si>
  <si>
    <t>乐清市白石街道赤水垟村</t>
  </si>
  <si>
    <t>李辉</t>
  </si>
  <si>
    <t>北白象镇</t>
  </si>
  <si>
    <t>乐清市北白象镇茗西社区智慧健康站</t>
  </si>
  <si>
    <t>乐清市北白象镇洪渡桥村</t>
  </si>
  <si>
    <t>王孝</t>
  </si>
  <si>
    <t>乐清市北白象镇后西岑社区智慧健康站</t>
  </si>
  <si>
    <t>乐清市北白象镇后西岑村</t>
  </si>
  <si>
    <t>乐清市北白象镇西岑村智慧健康站</t>
  </si>
  <si>
    <t>乐清市北白象镇后西岑村邻里中心</t>
  </si>
  <si>
    <t>吴尊慧</t>
  </si>
  <si>
    <t>乐清市北白象镇樟湾村智慧健康站</t>
  </si>
  <si>
    <t>樟湾村文化礼堂</t>
  </si>
  <si>
    <t>黄胜国</t>
  </si>
  <si>
    <t>乐清市北白象镇莲池头村智慧健康站</t>
  </si>
  <si>
    <t>莲池头村卧云楼红色记忆展示馆</t>
  </si>
  <si>
    <t>陈德印</t>
  </si>
  <si>
    <t>城东街道</t>
  </si>
  <si>
    <t>乐清市城东街道旭阳社区智慧健康站</t>
  </si>
  <si>
    <t>乐清市旭阳社区</t>
  </si>
  <si>
    <t>陈志东</t>
  </si>
  <si>
    <t>乐清市公共卫生大楼智慧健康站</t>
  </si>
  <si>
    <t>晨曦路111号</t>
  </si>
  <si>
    <t>叶静</t>
  </si>
  <si>
    <t>乐清市城东街道慎海社区智慧健康站</t>
  </si>
  <si>
    <t>乐清市城东街道牛鼻洞村</t>
  </si>
  <si>
    <t>乐清市城东街道慎新塘村智慧健康站</t>
  </si>
  <si>
    <t>新塘工业区商会楼上</t>
  </si>
  <si>
    <t>方安林</t>
  </si>
  <si>
    <t>乐清市城东街道宝龙电子有限公司智慧健康站</t>
  </si>
  <si>
    <t>城东街道宝龙电子有限公司，凤凰医院旁边</t>
  </si>
  <si>
    <t>余经理</t>
  </si>
  <si>
    <t>乐清市老年大学站智慧健康站</t>
  </si>
  <si>
    <t>浙江省温州市乐清市伯乐东路918号 （乐清市老干部活动中心B区乐清老年大学）</t>
  </si>
  <si>
    <t>谢晓燕</t>
  </si>
  <si>
    <t>城南街道</t>
  </si>
  <si>
    <t>乐清市城南街道南山社区智慧健康站</t>
  </si>
  <si>
    <t>宁康西路552号</t>
  </si>
  <si>
    <t>朱建克</t>
  </si>
  <si>
    <t>乐清市城南街道中驰湖滨花园智慧健康站</t>
  </si>
  <si>
    <t>中驰湖滨花园党群微家</t>
  </si>
  <si>
    <t>黄云义</t>
  </si>
  <si>
    <t>乐清市城南街道绿城锦玉园智慧健康站</t>
  </si>
  <si>
    <t>绿城锦玉园</t>
  </si>
  <si>
    <t>郑招龙</t>
  </si>
  <si>
    <t>大荆镇</t>
  </si>
  <si>
    <t>乐清市大荆镇中庄村智慧健康服务站</t>
  </si>
  <si>
    <t>乐清市大荆镇中庄村</t>
  </si>
  <si>
    <t>章建设</t>
  </si>
  <si>
    <t>乐清市大荆镇白箬岙村智慧健康站</t>
  </si>
  <si>
    <t>乐清市大荆镇白箬岙村村部</t>
  </si>
  <si>
    <t>乐清市大荆镇下山头村智慧健康站</t>
  </si>
  <si>
    <t>乐清市大荆镇下山头村高宅老人协会一楼</t>
  </si>
  <si>
    <t>乐清市大荆镇水涨社区智慧健康站</t>
  </si>
  <si>
    <t>乐清市大荆镇盛宅下村</t>
  </si>
  <si>
    <t>乐清市大荆镇云泽社区智慧健康站</t>
  </si>
  <si>
    <t>石门文化礼堂</t>
  </si>
  <si>
    <t>周蔚蔚</t>
  </si>
  <si>
    <t>淡溪镇</t>
  </si>
  <si>
    <t>乐清市淡溪镇埭头村智慧健康站</t>
  </si>
  <si>
    <t>乐清市虹桥镇埭虹嘉园G幢</t>
  </si>
  <si>
    <t>林晓东</t>
  </si>
  <si>
    <t>乐清市淡溪镇硐垟社区智慧健康站</t>
  </si>
  <si>
    <t>乐清市淡溪镇硐垟村老硐垟卫生院</t>
  </si>
  <si>
    <t>乐清市淡溪镇溪北社区智慧健康站</t>
  </si>
  <si>
    <t>乐清市淡溪镇黄塘村村属楼（老榕树旁）</t>
  </si>
  <si>
    <t>乐清市淡溪镇溪南社区智慧健康站</t>
  </si>
  <si>
    <t>乐清市淡溪镇淡硐路1402号（石龙头分院）</t>
  </si>
  <si>
    <t>乐清市淡溪镇乐都小区智慧健康站</t>
  </si>
  <si>
    <t>淡溪镇乐都小区</t>
  </si>
  <si>
    <t>朱乐荣</t>
  </si>
  <si>
    <t>淡溪镇四都</t>
  </si>
  <si>
    <t>乐清市淡溪镇樟岙村智慧健康站</t>
  </si>
  <si>
    <t>乐清市淡溪镇樟岙村（万显友房）</t>
  </si>
  <si>
    <t>吴朝锋</t>
  </si>
  <si>
    <t>乐清市淡溪镇皇景智慧健康站</t>
  </si>
  <si>
    <t>乐清市淡溪镇四都敬老院</t>
  </si>
  <si>
    <t>芙蓉镇</t>
  </si>
  <si>
    <t>乐清市芙蓉镇西塍村智慧健康站</t>
  </si>
  <si>
    <t>芙蓉镇西塍村公园旁</t>
  </si>
  <si>
    <t>梁国兵</t>
  </si>
  <si>
    <t>乐清市芙蓉镇雁湖社区智慧健康站</t>
  </si>
  <si>
    <t>乐清市芙蓉镇雁湖社区长山头村办公楼</t>
  </si>
  <si>
    <t>倪孟通</t>
  </si>
  <si>
    <t>乐清市芙蓉镇雁西村智慧健康站</t>
  </si>
  <si>
    <t>乐清市芙蓉镇雁西村</t>
  </si>
  <si>
    <t>虹桥镇</t>
  </si>
  <si>
    <t>乐清市虹桥镇大乌石村智慧健康站</t>
  </si>
  <si>
    <t>乐清市虹桥镇大乌石村永安中路1弄1号</t>
  </si>
  <si>
    <t>吴林松</t>
  </si>
  <si>
    <t>乐清市虹桥镇瑶岙社区智慧健康站</t>
  </si>
  <si>
    <t>乐清市虹桥镇瑶北村迎曦路44号</t>
  </si>
  <si>
    <t>乐清市虹桥镇东联社区智慧健康站</t>
  </si>
  <si>
    <t>乐清市虹桥镇下桥村原东联分院</t>
  </si>
  <si>
    <t>乐清市虹桥镇南郊社区智慧健康站</t>
  </si>
  <si>
    <t>乐清市虹桥镇埭下村村楼</t>
  </si>
  <si>
    <t>乐清市虹桥镇南阳社区智慧健康站</t>
  </si>
  <si>
    <t>乐清市虹桥镇南阳北路99号</t>
  </si>
  <si>
    <t>乐清市虹桥镇峃前村智慧健康站</t>
  </si>
  <si>
    <t>峃前村（东片）居家养老服务照料中心</t>
  </si>
  <si>
    <t>连振三</t>
  </si>
  <si>
    <t>乐清市虹桥镇大仙垟村智慧健康站</t>
  </si>
  <si>
    <t>乐清市大仙垟村仙垟赵村楼</t>
  </si>
  <si>
    <t>柳市镇</t>
  </si>
  <si>
    <t>乐清市柳市镇德力西高科园区智慧健康站</t>
  </si>
  <si>
    <t>德力西柳市高科园（柳市园区）</t>
  </si>
  <si>
    <t>陈丽敏</t>
  </si>
  <si>
    <t>湖雾镇</t>
  </si>
  <si>
    <t>乐清市湖雾镇隔溪村智慧健康站</t>
  </si>
  <si>
    <t>隔溪村篮球场</t>
  </si>
  <si>
    <t>陈建华</t>
  </si>
  <si>
    <t>乐清市经济开发区台邦电机智慧健康站</t>
  </si>
  <si>
    <t>乐清经济开发区纬十六路216号</t>
  </si>
  <si>
    <t>陈仁芬</t>
  </si>
  <si>
    <t>乐清市经济开发区电光防爆智慧健康站</t>
  </si>
  <si>
    <t>乐清经济开发区纬五路180号</t>
  </si>
  <si>
    <t>甘桃红</t>
  </si>
  <si>
    <t>乐成街道</t>
  </si>
  <si>
    <t>乐清市乐成街道坭垟村智慧健康站</t>
  </si>
  <si>
    <t>乐清市乐成坭垟村</t>
  </si>
  <si>
    <t>黄文杰</t>
  </si>
  <si>
    <t>乐清市乐成街道黄坦硐村智慧健康站</t>
  </si>
  <si>
    <t>乐清市黄坦硐村</t>
  </si>
  <si>
    <t>卢森海</t>
  </si>
  <si>
    <t>乐清市乐成街道秦垟北村智慧健康驿站</t>
  </si>
  <si>
    <t>乐成街道秦垟北村</t>
  </si>
  <si>
    <t>张存利</t>
  </si>
  <si>
    <t>乐清市乐成街道松罗村智慧健康站</t>
  </si>
  <si>
    <t>乐清市松罗村</t>
  </si>
  <si>
    <t>敖日勤</t>
  </si>
  <si>
    <t>乐清市乐成街道金溪社区智慧健康站</t>
  </si>
  <si>
    <t>金溪社区停车场（公交末站）</t>
  </si>
  <si>
    <t>张卓杰</t>
  </si>
  <si>
    <t>乐清市乐成街道西岑社区智慧健康站</t>
  </si>
  <si>
    <t>西岑社区乐商小区内</t>
  </si>
  <si>
    <t>卢旭玲</t>
  </si>
  <si>
    <t>岭底乡</t>
  </si>
  <si>
    <t>乐清市岭底乡港盛村智慧健康站</t>
  </si>
  <si>
    <t>乐清市岭底乡港盛村</t>
  </si>
  <si>
    <t>陈华军</t>
  </si>
  <si>
    <t>乐清市柳市镇德力西湖头园区智慧健康站</t>
  </si>
  <si>
    <t>柳市镇站东路155号</t>
  </si>
  <si>
    <t>黄燕萍</t>
  </si>
  <si>
    <t>乐清市柳市镇人民电器集团站</t>
  </si>
  <si>
    <t>浙江省乐清市柳市镇柳乐路555号</t>
  </si>
  <si>
    <t>胡经理</t>
  </si>
  <si>
    <t>乐清市柳市镇朝阳东村智慧健康站</t>
  </si>
  <si>
    <t>朝阳东村办公楼门口边</t>
  </si>
  <si>
    <t>章国藏</t>
  </si>
  <si>
    <t>乐清市柳市镇苏吕村智慧健康站</t>
  </si>
  <si>
    <t>苏吕村党群服务中心门口</t>
  </si>
  <si>
    <t>李剑峰</t>
  </si>
  <si>
    <t>乐清市柳市镇长虹村智慧健康站</t>
  </si>
  <si>
    <t>长虹村村委办公楼边(原消防展示厅)</t>
  </si>
  <si>
    <t>郑海江</t>
  </si>
  <si>
    <t>乐清市柳市镇大桥路智慧健康站</t>
  </si>
  <si>
    <t>柳市镇大桥路30号柳市镇社会大救助中心</t>
  </si>
  <si>
    <t>郑元宋</t>
  </si>
  <si>
    <t>柳市镇黄华</t>
  </si>
  <si>
    <t>乐清市柳市镇黄华村智慧健康站</t>
  </si>
  <si>
    <t>乐清市柳市黄华村心怡路12号、老年活动中心</t>
  </si>
  <si>
    <t>钱仁敏</t>
  </si>
  <si>
    <t>柳市镇象阳</t>
  </si>
  <si>
    <t>乐清市柳市镇象东社区智慧健康站</t>
  </si>
  <si>
    <t>乐清市柳市镇汤西村（原象阳象东分院）</t>
  </si>
  <si>
    <t>何少白</t>
  </si>
  <si>
    <t>乐清市柳市镇象阳四板桥村智慧健康站</t>
  </si>
  <si>
    <t>柳市镇象阳四板桥村村委</t>
  </si>
  <si>
    <t>伍温</t>
  </si>
  <si>
    <t>龙西乡</t>
  </si>
  <si>
    <t>乐清市龙西乡龙溪村智慧健康站</t>
  </si>
  <si>
    <t>龙西乡龙溪村文化礼堂</t>
  </si>
  <si>
    <t>宋立华</t>
  </si>
  <si>
    <t>南岳镇</t>
  </si>
  <si>
    <t>乐清市南岳镇里岙村智慧健康站</t>
  </si>
  <si>
    <t>乐清市南岳镇里二村村楼旁</t>
  </si>
  <si>
    <t>王亦钿</t>
  </si>
  <si>
    <t>乐清市南岳镇浙能乐清电厂智慧健康站</t>
  </si>
  <si>
    <t>浙能乐清电厂生活区</t>
  </si>
  <si>
    <t>吕峰</t>
  </si>
  <si>
    <t>磐石镇</t>
  </si>
  <si>
    <t>乐清市磐石镇新城村智慧健康站</t>
  </si>
  <si>
    <t>乐清市磐石镇新城村城南路（原西新城村村委楼）</t>
  </si>
  <si>
    <t>史小娇</t>
  </si>
  <si>
    <t>乐清市磐石镇磐南村智慧健康站</t>
  </si>
  <si>
    <t>平丰桥西路5号</t>
  </si>
  <si>
    <t>徐胜</t>
  </si>
  <si>
    <t>乐清市磐石镇河南村智慧健康站</t>
  </si>
  <si>
    <t>河南村邻里中心</t>
  </si>
  <si>
    <t>施天云</t>
  </si>
  <si>
    <t>蒲岐镇</t>
  </si>
  <si>
    <t>乐清市蒲岐镇娄岙村智慧健康站</t>
  </si>
  <si>
    <t>乐清市蒲岐镇娄岙村陈雷房</t>
  </si>
  <si>
    <t>林淑燎</t>
  </si>
  <si>
    <t>乐清市蒲岐镇南门街村智慧健康站</t>
  </si>
  <si>
    <t>南门街村文化礼堂</t>
  </si>
  <si>
    <t>方海生</t>
  </si>
  <si>
    <t>清江镇</t>
  </si>
  <si>
    <t>乐清市清江镇清北社区卫生服务站</t>
  </si>
  <si>
    <t>乐清市清江镇蔡岙村</t>
  </si>
  <si>
    <t>刘年和</t>
  </si>
  <si>
    <t>乐清市清江镇江沿村智慧健康站</t>
  </si>
  <si>
    <t>乐清市清江镇江沿村</t>
  </si>
  <si>
    <t>杜云通</t>
  </si>
  <si>
    <t>乐清市清江镇北塘村智慧健康站</t>
  </si>
  <si>
    <t>北塘村邺岙自然村</t>
  </si>
  <si>
    <t>傅昌情</t>
  </si>
  <si>
    <t>石帆街道</t>
  </si>
  <si>
    <t>乐清市石帆街道西联社区智慧健康站</t>
  </si>
  <si>
    <t>乐清市石帆街道后屿村</t>
  </si>
  <si>
    <t>蔡高峰</t>
  </si>
  <si>
    <t>乐清市石帆街道竹林社区智慧健康站</t>
  </si>
  <si>
    <t>乐清市石帆街道泮垟村竹林社区服务中心大楼</t>
  </si>
  <si>
    <t>乐清市石帆街道朴湖二村智慧健康站</t>
  </si>
  <si>
    <t>朴湖二村幸福西路1179号</t>
  </si>
  <si>
    <t>孔晓南</t>
  </si>
  <si>
    <t>天成街道</t>
  </si>
  <si>
    <t>乐清市天成街道巨星村智慧健康站</t>
  </si>
  <si>
    <t>天成街道巨星村滨水公园</t>
  </si>
  <si>
    <t>赵爱中</t>
  </si>
  <si>
    <t>乐清市天成街道万泽社区智慧健康站</t>
  </si>
  <si>
    <t>天成街道万泽社区</t>
  </si>
  <si>
    <t>赵川斌</t>
  </si>
  <si>
    <t>翁垟街道</t>
  </si>
  <si>
    <t xml:space="preserve">乐清市翁垟街道雁塔社区智慧健康站 </t>
  </si>
  <si>
    <t>乐清市雁塔社区</t>
  </si>
  <si>
    <t>陈浩</t>
  </si>
  <si>
    <t xml:space="preserve">乐清市翁垟街道海屿社区智慧健康站 </t>
  </si>
  <si>
    <t>乐清市翁垟镇沙头村大康路2号</t>
  </si>
  <si>
    <t>乐清市翁垟街道意华智慧健康站</t>
  </si>
  <si>
    <t>翁垟工业区意华科技园区华星路1号</t>
  </si>
  <si>
    <t>蒋甘雨</t>
  </si>
  <si>
    <t>仙溪镇</t>
  </si>
  <si>
    <t>乐清市仙溪镇龙湖村智慧健康站</t>
  </si>
  <si>
    <t>乐清市仙溪镇龙湖村</t>
  </si>
  <si>
    <t>章近勇</t>
  </si>
  <si>
    <t>乐清市仙溪镇南阁村智慧健康站</t>
  </si>
  <si>
    <t>乐清市仙溪镇南阁村</t>
  </si>
  <si>
    <t>乐清市仙溪镇甸岭下村智慧健康站</t>
  </si>
  <si>
    <t>乐清市仙溪镇甸岭下村</t>
  </si>
  <si>
    <t>乐清市仙溪镇北閤村智慧健康站</t>
  </si>
  <si>
    <t>北閤村居家照料中心(原下北阁村办公楼）</t>
  </si>
  <si>
    <t>陈祖满</t>
  </si>
  <si>
    <t>盐盆街道</t>
  </si>
  <si>
    <t>乐清市盐盆街道盐盆村智慧健康站</t>
  </si>
  <si>
    <t>盐盆村老人亭</t>
  </si>
  <si>
    <t>叶旭彬</t>
  </si>
  <si>
    <t>雁荡镇</t>
  </si>
  <si>
    <t>乐清市雁荡镇响岭头村智慧健康站</t>
  </si>
  <si>
    <t>乐清市市雁荡镇响岭头村</t>
  </si>
  <si>
    <t>董健禹</t>
  </si>
  <si>
    <t>乐清市雁荡镇沙门社区智慧健康站</t>
  </si>
  <si>
    <t>乐清市雁荡镇海江路160号</t>
  </si>
  <si>
    <t>乐清市雁荡镇站前社区智慧健康站</t>
  </si>
  <si>
    <t>乐清市雁荡镇站前社区泽前办公大楼</t>
  </si>
  <si>
    <t>乐清市雁荡镇环山村小岙智慧健康站</t>
  </si>
  <si>
    <t>环山村小岙照料中心</t>
  </si>
  <si>
    <t>林建峰</t>
  </si>
  <si>
    <t>乐清市雁荡镇西门岛村南岙山智慧健康站</t>
  </si>
  <si>
    <t>雁荡镇西门岛村南岙山居民中心</t>
  </si>
  <si>
    <t>陈传宝</t>
  </si>
  <si>
    <t>智仁乡</t>
  </si>
  <si>
    <t>乐清市智仁乡智慧健康站</t>
  </si>
  <si>
    <t>智仁乡大井头村双智街1号</t>
  </si>
  <si>
    <t>叶亚如</t>
  </si>
  <si>
    <t>龙港市</t>
  </si>
  <si>
    <t>刘店社区</t>
  </si>
  <si>
    <t>龙港市刘店卫生室智慧健康站</t>
  </si>
  <si>
    <t>刘西经济合作社大楼</t>
  </si>
  <si>
    <t>章圣钢</t>
  </si>
  <si>
    <t>薛家桥社区</t>
  </si>
  <si>
    <t>龙港市薛家桥卫生室智慧健康站</t>
  </si>
  <si>
    <t>薛家桥社区一楼</t>
  </si>
  <si>
    <t>海近社区</t>
  </si>
  <si>
    <t>龙港市海城社区卫生服务站智慧健康站</t>
  </si>
  <si>
    <t>龙港市海城横街25号</t>
  </si>
  <si>
    <t>龙都社区</t>
  </si>
  <si>
    <t>龙港市龙都卫生室智慧健康站</t>
  </si>
  <si>
    <t>龙都社区105</t>
  </si>
  <si>
    <t>余家慕社区</t>
  </si>
  <si>
    <t>龙港市余家慕卫生室智慧健康站</t>
  </si>
  <si>
    <t>余南村办公楼1-2号</t>
  </si>
  <si>
    <t>李家垟社区</t>
  </si>
  <si>
    <r>
      <rPr>
        <sz val="10"/>
        <rFont val="仿宋_GB2312"/>
        <charset val="134"/>
      </rPr>
      <t>龙港市李家</t>
    </r>
    <r>
      <rPr>
        <sz val="10"/>
        <rFont val="宋体"/>
        <charset val="134"/>
        <scheme val="minor"/>
      </rPr>
      <t>垟</t>
    </r>
    <r>
      <rPr>
        <sz val="10"/>
        <rFont val="仿宋_GB2312"/>
        <charset val="134"/>
      </rPr>
      <t>锦绣卫生室智慧健康站</t>
    </r>
  </si>
  <si>
    <t>锦绣名园棋趣坊127-128幢109-110室</t>
  </si>
  <si>
    <t>东城社区</t>
  </si>
  <si>
    <t>龙港市东城卫生室智慧健康站</t>
  </si>
  <si>
    <t>人民路1243-1251号</t>
  </si>
  <si>
    <t>东排社区</t>
  </si>
  <si>
    <t>龙港市东排社区卫生服务站智慧健康站</t>
  </si>
  <si>
    <t>东盛花园</t>
  </si>
  <si>
    <t>金钗河社区</t>
  </si>
  <si>
    <t>龙港市湖前社区卫生服务站智慧健康站</t>
  </si>
  <si>
    <t>龙翔路669-671号</t>
  </si>
  <si>
    <t>张家堡社区</t>
  </si>
  <si>
    <t>龙港市平等社区卫生服务站智慧健康站</t>
  </si>
  <si>
    <t>平等张东后岸</t>
  </si>
  <si>
    <t>永平社区</t>
  </si>
  <si>
    <t>龙港市江山社区卫生服务站智慧健康站</t>
  </si>
  <si>
    <t>周家车振兴北路15号</t>
  </si>
  <si>
    <t>象岗社区</t>
  </si>
  <si>
    <t>龙港市白沙社区卫生服务站智慧健康站</t>
  </si>
  <si>
    <t>南城路166-172号</t>
  </si>
  <si>
    <t>新兰社区</t>
  </si>
  <si>
    <t>龙港市凯宇花园智慧健康站</t>
  </si>
  <si>
    <t>象湖北路东230米</t>
  </si>
  <si>
    <t>下垟郑社区</t>
  </si>
  <si>
    <r>
      <rPr>
        <sz val="10"/>
        <rFont val="仿宋_GB2312"/>
        <charset val="134"/>
      </rPr>
      <t>龙港市下</t>
    </r>
    <r>
      <rPr>
        <sz val="10"/>
        <rFont val="宋体"/>
        <charset val="134"/>
        <scheme val="minor"/>
      </rPr>
      <t>垟</t>
    </r>
    <r>
      <rPr>
        <sz val="10"/>
        <rFont val="仿宋_GB2312"/>
        <charset val="134"/>
      </rPr>
      <t>郑瓯江红党群服务中心智慧健康站</t>
    </r>
  </si>
  <si>
    <t>龙港市站港大道与西四街口</t>
  </si>
  <si>
    <t>友谊社区</t>
  </si>
  <si>
    <t>龙港市友谊卫生室智慧健康站</t>
  </si>
  <si>
    <t>龙港市舥艚片区友谊社区环海路</t>
  </si>
  <si>
    <t>林妍</t>
  </si>
  <si>
    <t>三园社区</t>
  </si>
  <si>
    <t>龙港市三园社区游客集散中心智慧健康站</t>
  </si>
  <si>
    <t>永兴社区兴安东路10号旁原马鞍桥村办公楼</t>
  </si>
  <si>
    <t>高星社区</t>
  </si>
  <si>
    <t>龙港市高星卫生室智慧健康站</t>
  </si>
  <si>
    <t>港市高星社区高星社区办公楼旁</t>
  </si>
  <si>
    <t>林成贺</t>
  </si>
  <si>
    <t>监后垟社区</t>
  </si>
  <si>
    <r>
      <rPr>
        <sz val="10"/>
        <rFont val="仿宋_GB2312"/>
        <charset val="134"/>
      </rPr>
      <t>龙港市监后</t>
    </r>
    <r>
      <rPr>
        <sz val="10"/>
        <rFont val="宋体"/>
        <charset val="134"/>
        <scheme val="minor"/>
      </rPr>
      <t>垟</t>
    </r>
    <r>
      <rPr>
        <sz val="10"/>
        <rFont val="仿宋_GB2312"/>
        <charset val="134"/>
      </rPr>
      <t>卫生室智慧健康站</t>
    </r>
  </si>
  <si>
    <t>监后垟社区临港路417号原前垟村办公楼</t>
  </si>
  <si>
    <t>云头垟社区</t>
  </si>
  <si>
    <r>
      <rPr>
        <sz val="10"/>
        <rFont val="仿宋_GB2312"/>
        <charset val="134"/>
      </rPr>
      <t>龙港市云头</t>
    </r>
    <r>
      <rPr>
        <sz val="10"/>
        <rFont val="宋体"/>
        <charset val="134"/>
        <scheme val="minor"/>
      </rPr>
      <t>垟</t>
    </r>
    <r>
      <rPr>
        <sz val="10"/>
        <rFont val="仿宋_GB2312"/>
        <charset val="134"/>
      </rPr>
      <t>卫生室智慧健康站</t>
    </r>
  </si>
  <si>
    <t>龙港市云头垟社区云新路</t>
  </si>
  <si>
    <t>曹光明</t>
  </si>
  <si>
    <t>滨江社区</t>
  </si>
  <si>
    <t>龙港市滨江社区党群服务中心智慧健康站</t>
  </si>
  <si>
    <t>滨江社区党群服务中心</t>
  </si>
  <si>
    <t>永嘉县</t>
  </si>
  <si>
    <t>茗岙乡</t>
  </si>
  <si>
    <t>茗岙乡石田坑智慧健康站</t>
  </si>
  <si>
    <t>茗岙乡石田坑村</t>
  </si>
  <si>
    <t>麻建春</t>
  </si>
  <si>
    <t>茗岙乡底岙村智慧健康站</t>
  </si>
  <si>
    <t>茗岙乡底岙村</t>
  </si>
  <si>
    <t>三江街道</t>
  </si>
  <si>
    <t>三江街道龙头新村智慧健康站</t>
  </si>
  <si>
    <t>三江街道龙头新村</t>
  </si>
  <si>
    <t>徐选峰</t>
  </si>
  <si>
    <t>界坑乡</t>
  </si>
  <si>
    <t>界坑乡信岙村智慧健康站</t>
  </si>
  <si>
    <t>界坑乡信岙村村民活动中心</t>
  </si>
  <si>
    <t>汪志利</t>
  </si>
  <si>
    <t>界坑乡美岙村智慧健康站</t>
  </si>
  <si>
    <t>界坑乡美岙村村民活动中心旁（新建）</t>
  </si>
  <si>
    <t>界坑乡上董村智慧健康站</t>
  </si>
  <si>
    <t>界坑乡上董村老桥头</t>
  </si>
  <si>
    <t>南城街道</t>
  </si>
  <si>
    <t>南城街道中梁锦园智慧健康站</t>
  </si>
  <si>
    <t>南城街道中梁锦园</t>
  </si>
  <si>
    <t>林云微</t>
  </si>
  <si>
    <t>瓯北街道</t>
  </si>
  <si>
    <t>瓯北街道创新社区智慧健康站</t>
  </si>
  <si>
    <r>
      <rPr>
        <sz val="9"/>
        <rFont val="宋体"/>
        <charset val="134"/>
      </rPr>
      <t>瓯北街道党群服务中心（创新南路</t>
    </r>
    <r>
      <rPr>
        <sz val="9"/>
        <rFont val="宋体"/>
        <charset val="0"/>
      </rPr>
      <t>11</t>
    </r>
    <r>
      <rPr>
        <sz val="9"/>
        <rFont val="宋体"/>
        <charset val="134"/>
      </rPr>
      <t>号）</t>
    </r>
  </si>
  <si>
    <t>章兴甫</t>
  </si>
  <si>
    <t>沙头镇</t>
  </si>
  <si>
    <t>沙头镇溪源村智慧健康站</t>
  </si>
  <si>
    <t>沙头镇溪源村村民活动中心</t>
  </si>
  <si>
    <t>周裕仁</t>
  </si>
  <si>
    <t>巽宅镇</t>
  </si>
  <si>
    <t>巽宅镇金山村智慧健康站</t>
  </si>
  <si>
    <t>巽宅镇金山村和平自然村</t>
  </si>
  <si>
    <t>杨长川</t>
  </si>
  <si>
    <t>岩头镇</t>
  </si>
  <si>
    <t>岩头镇杏岙智慧健康站</t>
  </si>
  <si>
    <t>岩头镇杏岙村</t>
  </si>
  <si>
    <t>周锦武</t>
  </si>
  <si>
    <t>巽宅镇锦川村智慧健康站</t>
  </si>
  <si>
    <t>巽宅镇锦川村麻庄自然村</t>
  </si>
  <si>
    <t>北城街道</t>
  </si>
  <si>
    <t>北城街道杭岭村智慧健康站</t>
  </si>
  <si>
    <t>北城街道杭岭村</t>
  </si>
  <si>
    <t>林忠亦</t>
  </si>
  <si>
    <t>北城街道柯师湾村智慧健康站</t>
  </si>
  <si>
    <t>北城街道柯师湾村</t>
  </si>
  <si>
    <t>碧莲镇</t>
  </si>
  <si>
    <t>碧莲镇小巨村智慧健康站</t>
  </si>
  <si>
    <t>碧莲镇小巨村</t>
  </si>
  <si>
    <t>王辉</t>
  </si>
  <si>
    <t>碧莲镇石湖村智慧健康站</t>
  </si>
  <si>
    <t>碧莲镇石湖村</t>
  </si>
  <si>
    <t>大若岩镇</t>
  </si>
  <si>
    <t>大若岩镇水云村智慧健康站</t>
  </si>
  <si>
    <t>大若岩镇水云村</t>
  </si>
  <si>
    <t>李丐忠</t>
  </si>
  <si>
    <t>大若岩镇云岚智慧健康站</t>
  </si>
  <si>
    <t>大若岩镇大若村云岚</t>
  </si>
  <si>
    <t>东城街道</t>
  </si>
  <si>
    <t>东城街道西林垟村智慧健康站</t>
  </si>
  <si>
    <t>东城街道西林垟村村民活动中心</t>
  </si>
  <si>
    <t>李瑞峰</t>
  </si>
  <si>
    <t>东城街道高山村智慧健康站</t>
  </si>
  <si>
    <t>东城街道高山村文化礼堂</t>
  </si>
  <si>
    <t>东城街道金竹垟村智慧健康站</t>
  </si>
  <si>
    <t>东城街道金竹垟村村民活动中心</t>
  </si>
  <si>
    <t>枫林镇</t>
  </si>
  <si>
    <t>枫林镇江枫村智慧健康站</t>
  </si>
  <si>
    <t>枫林镇江枫村</t>
  </si>
  <si>
    <t>李秀丰</t>
  </si>
  <si>
    <t>枫林镇包岙村智慧健康站</t>
  </si>
  <si>
    <t>枫林镇包岙村</t>
  </si>
  <si>
    <t>鹤盛镇</t>
  </si>
  <si>
    <t>鹤盛镇岩峰村智慧健康站</t>
  </si>
  <si>
    <t>鹤盛镇岩峰村</t>
  </si>
  <si>
    <t>汪庆利</t>
  </si>
  <si>
    <t>鹤盛镇填垟村智慧健康站</t>
  </si>
  <si>
    <t>鹤盛镇填垟村</t>
  </si>
  <si>
    <t>鹤盛镇罗家寮村智慧健康站</t>
  </si>
  <si>
    <t>鹤盛镇罗家寮村</t>
  </si>
  <si>
    <t>黄田街道</t>
  </si>
  <si>
    <t>黄田街道金色嘉园智慧健康站</t>
  </si>
  <si>
    <t>黄田街道金色家园物业大厅</t>
  </si>
  <si>
    <t>厉燕丹</t>
  </si>
  <si>
    <t>金溪镇</t>
  </si>
  <si>
    <t>金溪镇章一村智慧健康站</t>
  </si>
  <si>
    <t>金溪镇章一村办公楼</t>
  </si>
  <si>
    <t>汤胜克</t>
  </si>
  <si>
    <t>金溪镇湖庄村智慧健康站</t>
  </si>
  <si>
    <t>金溪镇湖庄村村民中心</t>
  </si>
  <si>
    <t>金溪镇潘宅村智慧健康站</t>
  </si>
  <si>
    <t>金溪镇潘宅村村民中心</t>
  </si>
  <si>
    <t>南城街道龙华村智慧健康站</t>
  </si>
  <si>
    <t>南城街道龙华村</t>
  </si>
  <si>
    <t>永嘉县公共文化活动中心智慧健康站</t>
  </si>
  <si>
    <t>南城街道秀水路</t>
  </si>
  <si>
    <t>王仁杰</t>
  </si>
  <si>
    <t>桥头镇</t>
  </si>
  <si>
    <t>桥头镇育才公司总部智慧健康站</t>
  </si>
  <si>
    <t>桥头镇育才公司总部</t>
  </si>
  <si>
    <t>徐忠相</t>
  </si>
  <si>
    <t>桥头镇溪心村智慧健康站</t>
  </si>
  <si>
    <t>桥头镇溪心村</t>
  </si>
  <si>
    <t>桥头镇沈岗村智慧健康站</t>
  </si>
  <si>
    <t>桥头镇沈岗村</t>
  </si>
  <si>
    <t>桥下镇</t>
  </si>
  <si>
    <t>桥下镇塘上村智慧健康站</t>
  </si>
  <si>
    <t>桥下镇塘上村文化礼堂</t>
  </si>
  <si>
    <t>林建好</t>
  </si>
  <si>
    <t>桥下镇西岙村智慧健康站</t>
  </si>
  <si>
    <t>桥下镇西岙村村民中心</t>
  </si>
  <si>
    <t>桥下镇梅坑村智慧健康站</t>
  </si>
  <si>
    <t>桥下镇梅坑村文化礼堂</t>
  </si>
  <si>
    <t>三江街道行禅村智慧健康站</t>
  </si>
  <si>
    <t>三江街道行禅村</t>
  </si>
  <si>
    <t>沙头镇廊下社区智慧健康站</t>
  </si>
  <si>
    <t>沙头镇廊下社区</t>
  </si>
  <si>
    <t>乌牛街道</t>
  </si>
  <si>
    <t>乌牛街道仁溪社区智慧健康站</t>
  </si>
  <si>
    <t>乌牛街道仁溪社区</t>
  </si>
  <si>
    <t>汪立多</t>
  </si>
  <si>
    <t>乌牛街道新城村智慧健康站</t>
  </si>
  <si>
    <t>乌牛街道新城村</t>
  </si>
  <si>
    <t>溪下乡</t>
  </si>
  <si>
    <t>溪下乡陈山头村智慧健康站</t>
  </si>
  <si>
    <t>陈山头村村民活动中心</t>
  </si>
  <si>
    <t>郑侃</t>
  </si>
  <si>
    <t>巽宅镇坭坑村智慧健康站</t>
  </si>
  <si>
    <t>巽宅镇坭坑村</t>
  </si>
  <si>
    <t>巽宅镇双隆村智慧健康站</t>
  </si>
  <si>
    <t>巽宅镇双隆村</t>
  </si>
  <si>
    <t>岩坦镇</t>
  </si>
  <si>
    <t>岩坦镇新溪村智慧健康站</t>
  </si>
  <si>
    <t>岩坦镇新溪村铁坑自然村</t>
  </si>
  <si>
    <t>张晓利</t>
  </si>
  <si>
    <t>岩坦镇溪口村智慧健康站</t>
  </si>
  <si>
    <t>岩坦镇溪口村溪二自然村</t>
  </si>
  <si>
    <t>岩头镇上烘头智慧健康站</t>
  </si>
  <si>
    <t>岩头镇上烘头</t>
  </si>
  <si>
    <t>岩头镇郑岙村智慧健康站</t>
  </si>
  <si>
    <t>岩头镇郑岙村</t>
  </si>
  <si>
    <t>云岭乡</t>
  </si>
  <si>
    <t>云岭乡上港村智慧健康站</t>
  </si>
  <si>
    <t>云岭乡上港村村民中心一楼</t>
  </si>
  <si>
    <t>金朋达</t>
  </si>
  <si>
    <t>平阳县</t>
  </si>
  <si>
    <t>鳌江镇</t>
  </si>
  <si>
    <t>平阳县鳌江镇务垟村办事处卫生室</t>
  </si>
  <si>
    <t>平阳县鳌江镇务垟办事处务垟村</t>
  </si>
  <si>
    <t>许飚</t>
  </si>
  <si>
    <t>平阳县鳌江镇塘川村卫生室</t>
  </si>
  <si>
    <t>平阳县鳌江镇塘中路157号-159号</t>
  </si>
  <si>
    <t>平阳县鳌江镇下厂村北向路卫生室</t>
  </si>
  <si>
    <t>平阳县鳌江镇下厂村北向路30号</t>
  </si>
  <si>
    <t>平阳县鳌江镇新城村卫生室</t>
  </si>
  <si>
    <t>鳌江镇墨城办事处东山村</t>
  </si>
  <si>
    <t>平阳县鳌江镇东鳌村卫生室</t>
  </si>
  <si>
    <t>平阳县鳌江镇润丰锦苑3-1、3-2、3-10、3-11</t>
  </si>
  <si>
    <t>平阳县鳌江镇江口村卫生室</t>
  </si>
  <si>
    <t>平阳县鳌江镇庆春街15-21号</t>
  </si>
  <si>
    <t>平阳县鳌江镇凤里村卫生室</t>
  </si>
  <si>
    <t>鳌江镇梅溪社区凤里村梅里588号</t>
  </si>
  <si>
    <t>林克和</t>
  </si>
  <si>
    <t>平阳县鳌江镇钱仓卫生院</t>
  </si>
  <si>
    <t>平阳县鳌江镇钱仓邮电路10号</t>
  </si>
  <si>
    <t>庄益潮</t>
  </si>
  <si>
    <t>平阳县鳌江镇梅溪卫生院</t>
  </si>
  <si>
    <t>平阳县鳌江镇梅溪文卫路</t>
  </si>
  <si>
    <t>平阳县鳌江镇梅源卫生院</t>
  </si>
  <si>
    <t>平阳县鳌江镇梅源村公园路</t>
  </si>
  <si>
    <t>王廷相</t>
  </si>
  <si>
    <t>凤卧镇</t>
  </si>
  <si>
    <t>平阳县凤卧镇凤林村卫生室</t>
  </si>
  <si>
    <t>平阳县凤卧镇凤林村凤林路80号</t>
  </si>
  <si>
    <t>周广产</t>
  </si>
  <si>
    <t>海西镇</t>
  </si>
  <si>
    <t>平阳县海西镇海湾村卫生室</t>
  </si>
  <si>
    <t>海西镇西湾头沙岙</t>
  </si>
  <si>
    <t>方杨峰</t>
  </si>
  <si>
    <t>怀溪镇</t>
  </si>
  <si>
    <t>平阳县怀溪镇卫生院</t>
  </si>
  <si>
    <t>怀溪镇金源村龙山路77号</t>
  </si>
  <si>
    <t>廖孔钰</t>
  </si>
  <si>
    <t>昆阳镇</t>
  </si>
  <si>
    <t>平阳县昆阳镇城西卫生室</t>
  </si>
  <si>
    <t>昆阳镇西直街81-85号</t>
  </si>
  <si>
    <t>胡杰</t>
  </si>
  <si>
    <t>平阳县昆阳镇城南卫生室</t>
  </si>
  <si>
    <t>昆阳镇坡南后街38号</t>
  </si>
  <si>
    <t>平阳县昆阳镇城北卫生室</t>
  </si>
  <si>
    <t>昆阳镇临区三大辽52号</t>
  </si>
  <si>
    <t>平阳县昆阳镇上林垟村</t>
  </si>
  <si>
    <t>昆阳镇上林垟村养老驿站</t>
  </si>
  <si>
    <t>平阳县昆阳镇石塘村占下卫生室</t>
  </si>
  <si>
    <t>昆阳镇石塘占下村</t>
  </si>
  <si>
    <t>平阳县昆阳镇东兴村卫生室</t>
  </si>
  <si>
    <t>昆阳镇东兴村</t>
  </si>
  <si>
    <t>平阳县昆阳镇郭庄村卫生室</t>
  </si>
  <si>
    <t>昆阳镇郭庄老人协会一楼</t>
  </si>
  <si>
    <t>平阳县昆阳镇新城卫生室</t>
  </si>
  <si>
    <t>昆阳镇泰和家园店面房45号</t>
  </si>
  <si>
    <t>平阳县昆阳镇溪坑店村卫生室</t>
  </si>
  <si>
    <t>平阳县昆阳镇溪坑店路菜场边溪坑店路17号</t>
  </si>
  <si>
    <t>平阳县昆阳镇凤湖社区</t>
  </si>
  <si>
    <t>昆阳镇体育馆路144号隔壁</t>
  </si>
  <si>
    <t>麻步镇</t>
  </si>
  <si>
    <t>平阳县麻步镇鳌峰卫生室</t>
  </si>
  <si>
    <t>平阳县麻步镇万安街42号</t>
  </si>
  <si>
    <t>章玉伟</t>
  </si>
  <si>
    <t>平阳县麻步镇塘北卫生室</t>
  </si>
  <si>
    <t>平阳县麻步镇塘北显桥村</t>
  </si>
  <si>
    <t>平阳县麻步镇振兴村卫生室</t>
  </si>
  <si>
    <t>平阳县麻步镇塘北社区服务中心东侧第一、二间</t>
  </si>
  <si>
    <t>平阳县麻步镇渔塘卫生室</t>
  </si>
  <si>
    <t>麻步镇渔塘社区渔塘东路200号</t>
  </si>
  <si>
    <t>南雁镇</t>
  </si>
  <si>
    <t>平阳县南雁镇矾岩卫生室</t>
  </si>
  <si>
    <t>南雁镇雁顺北路28号</t>
  </si>
  <si>
    <t>周青泉</t>
  </si>
  <si>
    <t>山门镇</t>
  </si>
  <si>
    <t>平阳县山门镇屿边村卫生室</t>
  </si>
  <si>
    <t>平阳县山门镇屿边村村办公楼</t>
  </si>
  <si>
    <t>张昌冰</t>
  </si>
  <si>
    <t>水头镇</t>
  </si>
  <si>
    <t>平阳县水头镇占江村平雁东路卫生室</t>
  </si>
  <si>
    <t>水头镇占江村平雁东路119号</t>
  </si>
  <si>
    <t>白洪省</t>
  </si>
  <si>
    <t>平阳县水头镇小南村清河卫生室</t>
  </si>
  <si>
    <t>水头镇清河村办公楼一、二楼</t>
  </si>
  <si>
    <t>平阳县水头镇溪心村望雁中路卫生室</t>
  </si>
  <si>
    <t>水头镇望雁中路76号</t>
  </si>
  <si>
    <t>平阳县水头腾龙社区</t>
  </si>
  <si>
    <t>水头镇环城北路180号</t>
  </si>
  <si>
    <t>平阳县水头镇南湖卫生院</t>
  </si>
  <si>
    <t>平阳县水头镇南湖湖滨村</t>
  </si>
  <si>
    <t>郑海潮</t>
  </si>
  <si>
    <t>平阳县水头镇鹤溪卫生院</t>
  </si>
  <si>
    <t>平阳县水头镇鹤翔中路167号</t>
  </si>
  <si>
    <t>蔡际连</t>
  </si>
  <si>
    <t>腾蛟镇</t>
  </si>
  <si>
    <t>平阳县腾蛟镇腾带村亭子路卫生室</t>
  </si>
  <si>
    <t>腾蛟镇亭子路78号</t>
  </si>
  <si>
    <t>赵章委</t>
  </si>
  <si>
    <t>平阳县腾蛟镇凤巢卫生院</t>
  </si>
  <si>
    <t>平阳县腾蛟镇凤巢凤溪路50号</t>
  </si>
  <si>
    <t>平阳县腾蛟镇霞山村办公楼</t>
  </si>
  <si>
    <t>腾蛟镇凤翔南路382.384号</t>
  </si>
  <si>
    <t>万全镇</t>
  </si>
  <si>
    <t>平阳县万全镇倪垟卫生室</t>
  </si>
  <si>
    <t>平阳县万全镇倪垟村倪垟路2-1号</t>
  </si>
  <si>
    <t>孔庆树</t>
  </si>
  <si>
    <t>平阳县万全镇麻车卫生室</t>
  </si>
  <si>
    <t>平阳县万全镇麻车村办公楼一楼</t>
  </si>
  <si>
    <t>平阳县万全镇周垟村卫生室</t>
  </si>
  <si>
    <t>平阳县万全镇周垟村</t>
  </si>
  <si>
    <t>平阳县万全镇榆垟卫生院</t>
  </si>
  <si>
    <t>万全镇榆垟中镇村长春南路1号</t>
  </si>
  <si>
    <t>平阳县万全镇金阳村卫生室</t>
  </si>
  <si>
    <t>平阳县万全镇金阳村浦前张允海家</t>
  </si>
  <si>
    <t>平阳县万全镇湖岭卫生室</t>
  </si>
  <si>
    <t>万全镇瑶山村（湖岭小学旁）</t>
  </si>
  <si>
    <t>平阳县水头镇蔡垟卫生室</t>
  </si>
  <si>
    <t>平阳县水头镇鹤溪蔡垟村</t>
  </si>
  <si>
    <t>萧江镇</t>
  </si>
  <si>
    <t>平阳县萧江镇后林村卫生室</t>
  </si>
  <si>
    <t>平阳县萧江镇后林新村</t>
  </si>
  <si>
    <t>黄友团</t>
  </si>
  <si>
    <t>平阳县萧江镇夏姑桥村卫生室</t>
  </si>
  <si>
    <t>平阳县萧江镇夏桥村106号</t>
  </si>
  <si>
    <t>平阳县萧江镇桃源村卫生室</t>
  </si>
  <si>
    <t>平阳县萧江镇桃源新村</t>
  </si>
  <si>
    <t>平阳县萧江镇华山村卫生室</t>
  </si>
  <si>
    <t>萧江镇华山村办公楼</t>
  </si>
  <si>
    <t>顺溪镇</t>
  </si>
  <si>
    <t>平阳县顺溪镇维新卫生院</t>
  </si>
  <si>
    <t>平阳县顺溪镇维新余思坑村</t>
  </si>
  <si>
    <t>吴兴杰</t>
  </si>
  <si>
    <t>苍南县</t>
  </si>
  <si>
    <t>赤溪镇</t>
  </si>
  <si>
    <t>苍南县赤溪镇石塘村智慧健康站</t>
  </si>
  <si>
    <t>温州市苍南县赤溪镇石塘村老村委会</t>
  </si>
  <si>
    <t>周德艺</t>
  </si>
  <si>
    <t>苍南县赤溪镇园屿村智慧健康站</t>
  </si>
  <si>
    <t>苍南县赤溪镇园屿村</t>
  </si>
  <si>
    <t>吴  权</t>
  </si>
  <si>
    <t>大渔镇</t>
  </si>
  <si>
    <t>苍南县大渔镇大岙村智慧健康站</t>
  </si>
  <si>
    <t>温州市苍南县大渔镇大岙村兴中路76-78号</t>
  </si>
  <si>
    <t>邓伦鹊</t>
  </si>
  <si>
    <t>苍南县大渔镇渔岙村智慧健康站</t>
  </si>
  <si>
    <t>温州市苍南县大渔镇渔岙村城西路1-2号</t>
  </si>
  <si>
    <t>岱岭乡</t>
  </si>
  <si>
    <t>苍南县岱岭畲族乡智慧健康站</t>
  </si>
  <si>
    <t>苍南县岱岭畲族乡大厝基村</t>
  </si>
  <si>
    <t>赖连取</t>
  </si>
  <si>
    <t>矾山镇</t>
  </si>
  <si>
    <t>苍南县矾山镇昌禅村智慧健康站</t>
  </si>
  <si>
    <t>苍南县矾山镇昌禅兴昌街1号</t>
  </si>
  <si>
    <t>吕春耕</t>
  </si>
  <si>
    <t>苍南县矾山镇南洋居村智慧健康站</t>
  </si>
  <si>
    <t>苍南县矾山镇溪滨路38号</t>
  </si>
  <si>
    <t>胡  敏</t>
  </si>
  <si>
    <t>凤阳乡</t>
  </si>
  <si>
    <t>苍南县凤阳畲族乡凤阳村智慧健康站</t>
  </si>
  <si>
    <t>温州市苍南县凤阳畲族乡凤阳村坑边21-23号</t>
  </si>
  <si>
    <t>钟昌业</t>
  </si>
  <si>
    <t>金乡镇</t>
  </si>
  <si>
    <t>苍南县金乡镇兴澳村智慧健康站</t>
  </si>
  <si>
    <t>浙江省温州市苍南县金乡镇石砰片区朝阳路46号</t>
  </si>
  <si>
    <t>林维恒</t>
  </si>
  <si>
    <t>苍南县金乡镇灵峰村智慧健康站</t>
  </si>
  <si>
    <t>苍南县金乡镇灵峰路43号</t>
  </si>
  <si>
    <t>吕正环</t>
  </si>
  <si>
    <t>苍南县金乡镇狮山社区智慧健康站</t>
  </si>
  <si>
    <t>苍南县金乡镇涌金街99号</t>
  </si>
  <si>
    <t>张辉跃</t>
  </si>
  <si>
    <t>莒溪镇</t>
  </si>
  <si>
    <t>苍南县莒溪镇智慧健康站</t>
  </si>
  <si>
    <t>苍南县莒溪镇桥南村广场路21号</t>
  </si>
  <si>
    <t>刘万条</t>
  </si>
  <si>
    <t>苍南县莒溪镇田寮村智慧健康站</t>
  </si>
  <si>
    <t>苍南县莒溪镇云山西路95-97号</t>
  </si>
  <si>
    <t>林克飚</t>
  </si>
  <si>
    <t>灵溪镇</t>
  </si>
  <si>
    <t>苍南县灵溪镇余桥社区智慧健康站</t>
  </si>
  <si>
    <t>苍南县灵溪镇余桥小区15幢一楼（8间由东到西）</t>
  </si>
  <si>
    <t>叶长彩</t>
  </si>
  <si>
    <t>苍南县灵溪镇灵江社区智慧健康站</t>
  </si>
  <si>
    <t>浙江省温州市苍南县灵江中街167-169号</t>
  </si>
  <si>
    <t>苍南县灵溪镇垟岙村智慧健康站</t>
  </si>
  <si>
    <t>苍南县灵溪镇垟岙村迦南小区</t>
  </si>
  <si>
    <t>郑月花</t>
  </si>
  <si>
    <t>苍南县灵溪镇城东社区智慧健康站</t>
  </si>
  <si>
    <t>苍南县灵溪镇城东社区城中桥头</t>
  </si>
  <si>
    <t>林宣豹</t>
  </si>
  <si>
    <t>苍南县灵溪镇渡龙村智慧健康站</t>
  </si>
  <si>
    <t>苍南县灵溪镇西程村585-593号</t>
  </si>
  <si>
    <t>苍南县灵溪镇观美社区智慧健康站</t>
  </si>
  <si>
    <t>苍南县灵溪镇观美社区镇府路118号</t>
  </si>
  <si>
    <t>苍南县灵溪镇沪山社区智慧健康站</t>
  </si>
  <si>
    <t>苍南县灵溪镇沪山社区龙庆南路150-152后半间，154-156号</t>
  </si>
  <si>
    <t>苍南县灵溪镇华阳社区智慧健康站</t>
  </si>
  <si>
    <t>苍南县灵溪镇华阳社区华阳村育英路5号</t>
  </si>
  <si>
    <t>苍南县灵溪镇南水头社区智慧健康站</t>
  </si>
  <si>
    <t>苍南县灵溪镇坝头小区3-40幢103-108室</t>
  </si>
  <si>
    <t>苍南县灵溪镇浦亭社区智慧健康站</t>
  </si>
  <si>
    <t>苍南县浦亭乡燕头村169-174号</t>
  </si>
  <si>
    <t>苍南县灵溪镇对务社区智慧健康站</t>
  </si>
  <si>
    <t>苍南县灵溪镇锦华公寓B幢一楼（新建路23-39号后面）</t>
  </si>
  <si>
    <t>苍南县灵溪镇磉垟社区智慧健康站</t>
  </si>
  <si>
    <t>磉垟社区村委会</t>
  </si>
  <si>
    <t>苍南县灵溪镇塘河社区智慧健康站</t>
  </si>
  <si>
    <t>苍南县灵溪镇渎浦路与同安路交叉口福乐楼4号楼</t>
  </si>
  <si>
    <t>苍南县灵溪镇翔凤社区智慧健康站</t>
  </si>
  <si>
    <t>苍南县灵溪镇浦内洪村</t>
  </si>
  <si>
    <t>苍南县灵溪镇东阳社区智慧健康站</t>
  </si>
  <si>
    <t>灵溪镇华阳社区东阳村委会</t>
  </si>
  <si>
    <t>苍南县灵溪中心卫生院智慧健康站</t>
  </si>
  <si>
    <t>苍南县灵溪镇沪山西路153号</t>
  </si>
  <si>
    <t>苍南县灵溪镇双汇村智慧健康站</t>
  </si>
  <si>
    <t>灵溪镇双汇村村委会</t>
  </si>
  <si>
    <t>马站镇</t>
  </si>
  <si>
    <t>苍南县马站镇棋盘村智慧健康站</t>
  </si>
  <si>
    <t>温州市苍南县马站镇棋盘村30号</t>
  </si>
  <si>
    <t>曾甜甜</t>
  </si>
  <si>
    <t>苍南县马站镇中魁社区智慧健康站</t>
  </si>
  <si>
    <t>马站镇中魁村原魁里小学</t>
  </si>
  <si>
    <t>陈乃昆</t>
  </si>
  <si>
    <t>钱库镇</t>
  </si>
  <si>
    <t>苍南县钱库镇项桥社区智慧健康站</t>
  </si>
  <si>
    <t>苍南县钱库镇项西村黄龙街2号</t>
  </si>
  <si>
    <t>金玉楼</t>
  </si>
  <si>
    <t>苍南县钱库镇来谊村智慧健康站</t>
  </si>
  <si>
    <t>温州市苍南县钱库镇来谊村44-45号</t>
  </si>
  <si>
    <t>苍南县钱库镇东社村智慧健康站</t>
  </si>
  <si>
    <t>苍南县钱库镇新安社区新社村</t>
  </si>
  <si>
    <t>苍南县钱库镇将军村智慧健康站</t>
  </si>
  <si>
    <t>苍南县钱库镇括山社区将军小区69号</t>
  </si>
  <si>
    <t>苍南县钱库镇西谢村智慧健康站</t>
  </si>
  <si>
    <t>苍南县钱库镇金西垟村西谢888-1、888-2</t>
  </si>
  <si>
    <t>苍南县钱库镇雅店桥村智慧健康站</t>
  </si>
  <si>
    <t>苍南县钱库镇雅前村256-266号</t>
  </si>
  <si>
    <t>苍南县钱库镇城北社区智慧健康站</t>
  </si>
  <si>
    <t>苍南县钱库镇振兴东街99号2-4</t>
  </si>
  <si>
    <t>桥墩镇</t>
  </si>
  <si>
    <t>苍南县桥墩镇碗窑社区智慧健康站</t>
  </si>
  <si>
    <t>温州市苍南县桥墩镇碗窑片区矴步头村391号</t>
  </si>
  <si>
    <t>石士党</t>
  </si>
  <si>
    <t>苍南县桥墩镇嘉同村智慧健康站</t>
  </si>
  <si>
    <t>温州市苍南县桥墩镇嘉同村凤腾路72号</t>
  </si>
  <si>
    <t>陈尔仲</t>
  </si>
  <si>
    <t>苍南县桥墩镇桥墩门智慧健康站</t>
  </si>
  <si>
    <t>温州市苍南县桥墩镇镇府路27-2、29、31、33</t>
  </si>
  <si>
    <t>郑祖建</t>
  </si>
  <si>
    <t>苍南县桥墩镇腾垟智慧健康站</t>
  </si>
  <si>
    <t>苍南县桥墩镇腾垟腾中村苍北路118号</t>
  </si>
  <si>
    <t>雷祖皇</t>
  </si>
  <si>
    <t>望里镇</t>
  </si>
  <si>
    <t>苍南县望里镇合作社区智慧健康站</t>
  </si>
  <si>
    <t>苍南县望里镇合作社区下堡新村36号后面（下堡村委会办公楼一层）</t>
  </si>
  <si>
    <t>林仙琴</t>
  </si>
  <si>
    <t>苍南县望里镇神山村智慧健康站</t>
  </si>
  <si>
    <t>苍南县望里镇神山村村委大楼一层东侧01-04号</t>
  </si>
  <si>
    <t>林久显</t>
  </si>
  <si>
    <t>霞关镇</t>
  </si>
  <si>
    <t>苍南县霞关镇澄海社区卫生服务站智慧健康站</t>
  </si>
  <si>
    <t>苍南县霞关镇澄海兴贸路</t>
  </si>
  <si>
    <t>殷传蓉</t>
  </si>
  <si>
    <t>苍南县霞关镇长沙村智慧健康站</t>
  </si>
  <si>
    <t>苍南县霞关镇长沙村滨沙路1号</t>
  </si>
  <si>
    <t>陈学健</t>
  </si>
  <si>
    <t>沿浦镇</t>
  </si>
  <si>
    <t>苍南县沿浦镇云亭村智慧健康站</t>
  </si>
  <si>
    <t>浙江省温州市苍南县沿浦镇云亭村77号</t>
  </si>
  <si>
    <t>陈卫湘</t>
  </si>
  <si>
    <t>苍南县沿浦镇中心卫生院智慧健康站</t>
  </si>
  <si>
    <t>沿浦中心卫生院新址</t>
  </si>
  <si>
    <t>赖联贵</t>
  </si>
  <si>
    <t>苍南县沿浦镇下在村智慧健康站</t>
  </si>
  <si>
    <t>沿浦镇下在村村委会</t>
  </si>
  <si>
    <t>文成县</t>
  </si>
  <si>
    <t>大峃镇</t>
  </si>
  <si>
    <t>下村村卫生室</t>
  </si>
  <si>
    <t>大峃镇下村村</t>
  </si>
  <si>
    <t>金邦省</t>
  </si>
  <si>
    <t>珊门村卫生室</t>
  </si>
  <si>
    <t>大峃镇珊门村</t>
  </si>
  <si>
    <t>凤垟村卫生室</t>
  </si>
  <si>
    <t>大峃镇凤垟村</t>
  </si>
  <si>
    <t>珊溪镇</t>
  </si>
  <si>
    <t>新建村卫生室</t>
  </si>
  <si>
    <t>珊溪镇新建村</t>
  </si>
  <si>
    <t>王崇君</t>
  </si>
  <si>
    <t>南阳村卫生室</t>
  </si>
  <si>
    <t>珊溪镇南阳村南阳街369号</t>
  </si>
  <si>
    <t>雅坪村卫生室</t>
  </si>
  <si>
    <t>珊溪镇雅坪村</t>
  </si>
  <si>
    <t>玉壶镇</t>
  </si>
  <si>
    <t>玉壶镇碧溪村卫生室</t>
  </si>
  <si>
    <t>玉壶镇碧溪村东溪路1号</t>
  </si>
  <si>
    <t>张宇侠</t>
  </si>
  <si>
    <t>玉壶镇林岩村卫生室</t>
  </si>
  <si>
    <t>玉壶镇林岩村</t>
  </si>
  <si>
    <t>南田镇</t>
  </si>
  <si>
    <t>南田镇三源村卫生室</t>
  </si>
  <si>
    <t>三源村</t>
  </si>
  <si>
    <t>夏念进</t>
  </si>
  <si>
    <t>南田镇十源村卫生室</t>
  </si>
  <si>
    <t>十源村</t>
  </si>
  <si>
    <t>黄坦镇</t>
  </si>
  <si>
    <t>云峰村卫生室</t>
  </si>
  <si>
    <t>黄坦镇云峰村</t>
  </si>
  <si>
    <t>张贤忠</t>
  </si>
  <si>
    <t>富岙村卫生室</t>
  </si>
  <si>
    <t>黄坦镇富岙村</t>
  </si>
  <si>
    <t>西坑镇</t>
  </si>
  <si>
    <t>西坑畲族镇让川村</t>
  </si>
  <si>
    <t>赵云霞</t>
  </si>
  <si>
    <t>敖里村卫生室</t>
  </si>
  <si>
    <t>西坑畲族镇敖里村</t>
  </si>
  <si>
    <t>百丈漈镇</t>
  </si>
  <si>
    <t>黄岭村卫生室</t>
  </si>
  <si>
    <t>百丈漈镇黄岭村</t>
  </si>
  <si>
    <t>赵东健</t>
  </si>
  <si>
    <t>石庄村卫生室</t>
  </si>
  <si>
    <t>百丈漈镇上石庄村</t>
  </si>
  <si>
    <t>巨屿镇</t>
  </si>
  <si>
    <t>方前村卫生室</t>
  </si>
  <si>
    <t>巨屿镇方前村</t>
  </si>
  <si>
    <t>李仁健</t>
  </si>
  <si>
    <t>垟地边村卫生室</t>
  </si>
  <si>
    <t>巨屿镇垟地边村</t>
  </si>
  <si>
    <t>周壤镇</t>
  </si>
  <si>
    <t>周墩村卫生室</t>
  </si>
  <si>
    <t>周壤镇周墩村</t>
  </si>
  <si>
    <t>赵均霖</t>
  </si>
  <si>
    <t>二源镇</t>
  </si>
  <si>
    <t>二源镇湖田村智慧健康站</t>
  </si>
  <si>
    <t>二源镇湖田村老村委会</t>
  </si>
  <si>
    <t>毛征炉</t>
  </si>
  <si>
    <t>泰顺县</t>
  </si>
  <si>
    <t>罗阳</t>
  </si>
  <si>
    <t>罗阳镇仙居村智慧健康驿站</t>
  </si>
  <si>
    <t>泰顺县罗阳镇仙居村卫生室</t>
  </si>
  <si>
    <t>夏国梁</t>
  </si>
  <si>
    <t>罗阳镇村尾村智慧健康驿站</t>
  </si>
  <si>
    <t>泰顺县罗阳镇村尾村卫生室</t>
  </si>
  <si>
    <t>司前</t>
  </si>
  <si>
    <t>司前畲族镇黄桥村智慧健康驿站</t>
  </si>
  <si>
    <t>司前畲族镇黄桥村卫生室</t>
  </si>
  <si>
    <t>罗式勇</t>
  </si>
  <si>
    <t>百丈镇</t>
  </si>
  <si>
    <t>泰顺县百丈镇飞云湖村智慧健康驿站</t>
  </si>
  <si>
    <t>百丈镇卫生院</t>
  </si>
  <si>
    <t>胡文海</t>
  </si>
  <si>
    <t>泗溪</t>
  </si>
  <si>
    <t>泗溪镇前坪村智慧健康驿站</t>
  </si>
  <si>
    <t>泰顺县泗溪镇前坪村卫生室</t>
  </si>
  <si>
    <t>蔡李明</t>
  </si>
  <si>
    <t>彭溪</t>
  </si>
  <si>
    <t>彭溪镇水尾村智慧健康驿站</t>
  </si>
  <si>
    <t>泰顺县彭溪镇水尾村月湖卫生室</t>
  </si>
  <si>
    <t>蔡  蔚</t>
  </si>
  <si>
    <t>雅阳</t>
  </si>
  <si>
    <t>雅阳镇雅阳坪村智慧健康驿站</t>
  </si>
  <si>
    <t>雅阳镇雅阳坪村卫生室</t>
  </si>
  <si>
    <t>董夫崇</t>
  </si>
  <si>
    <t>仕阳</t>
  </si>
  <si>
    <t>仕阳镇黄碧龙村智慧健康驿站</t>
  </si>
  <si>
    <t>仕阳镇黄碧龙村章坑卫生室</t>
  </si>
  <si>
    <t>舒策顶</t>
  </si>
  <si>
    <t>三魁</t>
  </si>
  <si>
    <t>三魁镇戬州村智慧健康驿站</t>
  </si>
  <si>
    <t>三魁镇戬州村卫生室</t>
  </si>
  <si>
    <t>林丹丹</t>
  </si>
  <si>
    <t>南浦溪</t>
  </si>
  <si>
    <t>南浦溪镇库村智慧健康驿站</t>
  </si>
  <si>
    <t>泰顺县南浦溪老年人活动中心</t>
  </si>
  <si>
    <t>蓝锡龙</t>
  </si>
  <si>
    <t>龟湖</t>
  </si>
  <si>
    <t>泰顺县龟湖镇董陈村智慧健康驿站</t>
  </si>
  <si>
    <t>泰顺县龟湖镇董陈村卫生室</t>
  </si>
  <si>
    <t>杨杰</t>
  </si>
  <si>
    <t>西旸</t>
  </si>
  <si>
    <t>西旸镇叶瑞旸村卫生室</t>
  </si>
  <si>
    <t>泰顺县西旸镇叶瑞旸村卫生室</t>
  </si>
  <si>
    <t>蔡鉴治</t>
  </si>
  <si>
    <t>竹里</t>
  </si>
  <si>
    <t>竹里畲族乡竹里智慧健康驿站</t>
  </si>
  <si>
    <t>竹里卫生院</t>
  </si>
  <si>
    <t>包洲瀚</t>
  </si>
  <si>
    <t>包洋</t>
  </si>
  <si>
    <t>包垟乡岩上村智慧健康驿站</t>
  </si>
  <si>
    <t>泰顺县县包垟乡岩上村卫生室</t>
  </si>
  <si>
    <t>蔡璟</t>
  </si>
  <si>
    <t>凤洋</t>
  </si>
  <si>
    <t>凤垟乡三门垟村智慧健康驿站</t>
  </si>
  <si>
    <t>三门垟村文化礼堂</t>
  </si>
  <si>
    <t>周光晨</t>
  </si>
  <si>
    <t>东溪</t>
  </si>
  <si>
    <t>东溪乡桥头村智慧健康驿站</t>
  </si>
  <si>
    <t>东溪乡桥头村卫生室</t>
  </si>
  <si>
    <t>赵配春</t>
  </si>
  <si>
    <t>柳峰</t>
  </si>
  <si>
    <t>柳峰乡卓宅村智慧健康驿站</t>
  </si>
  <si>
    <t>柳峰乡卓宅村卫生室</t>
  </si>
  <si>
    <t>郑俊邦</t>
  </si>
  <si>
    <t>雪溪</t>
  </si>
  <si>
    <t>雪溪乡雪临村智慧健康驿站</t>
  </si>
  <si>
    <t>泰顺县雪溪乡雪临村卫生室</t>
  </si>
  <si>
    <t>彭成足</t>
  </si>
  <si>
    <t>大安</t>
  </si>
  <si>
    <t>大安乡大丘坪村智慧健康驿站</t>
  </si>
  <si>
    <t>大丘坪村卫生室</t>
  </si>
  <si>
    <t>林志光</t>
  </si>
  <si>
    <t>筱村镇</t>
  </si>
  <si>
    <t>筱村镇枫岙村智慧健康驿站</t>
  </si>
  <si>
    <t>泰顺县筱村镇枫岙村卫生室</t>
  </si>
  <si>
    <t>潘啟袍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</si>
</sst>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171A1D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color theme="1"/>
      <name val="仿宋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2" fillId="12" borderId="7" applyNumberFormat="false" applyAlignment="false" applyProtection="false">
      <alignment vertical="center"/>
    </xf>
    <xf numFmtId="0" fontId="19" fillId="8" borderId="5" applyNumberFormat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31" fillId="12" borderId="10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32" fillId="32" borderId="10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4" fillId="0" borderId="0" xfId="0" applyFont="true" applyFill="true">
      <alignment vertical="center"/>
    </xf>
    <xf numFmtId="176" fontId="0" fillId="0" borderId="0" xfId="0" applyNumberFormat="true" applyFill="true">
      <alignment vertical="center"/>
    </xf>
    <xf numFmtId="176" fontId="0" fillId="0" borderId="0" xfId="0" applyNumberFormat="true" applyFill="true" applyAlignment="true">
      <alignment horizontal="center" vertical="center"/>
    </xf>
    <xf numFmtId="0" fontId="5" fillId="0" borderId="0" xfId="0" applyFont="true" applyFill="true" applyAlignment="true">
      <alignment horizontal="left" vertical="center" wrapText="true"/>
    </xf>
    <xf numFmtId="0" fontId="0" fillId="0" borderId="0" xfId="0" applyFill="true" applyAlignment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0" fillId="0" borderId="0" xfId="0" applyNumberFormat="true" applyFill="true" applyAlignment="true">
      <alignment horizontal="left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2" xfId="0" applyNumberFormat="true" applyFont="true" applyFill="true" applyBorder="true" applyAlignment="true">
      <alignment horizontal="center" vertical="center"/>
    </xf>
    <xf numFmtId="0" fontId="12" fillId="0" borderId="2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/>
    </xf>
    <xf numFmtId="176" fontId="14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C000"/>
      <color rgb="00FA647D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0" name="图片 1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1" name="图片 2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2" name="图片 2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3" name="图片 2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4" name="图片 2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5" name="图片 2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6" name="图片 2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7" name="图片 2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28" name="图片 2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1" name="图片 1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2" name="图片 1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3" name="图片 1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4" name="图片 1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5" name="图片 1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6" name="图片 1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7" name="图片 1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8" name="图片 1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9" name="图片 1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2" name="图片 3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3" name="图片 3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4" name="图片 3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5" name="图片 3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6" name="图片 3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7" name="图片 3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8" name="图片 3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39" name="图片 3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0" name="图片 3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1" name="图片 4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2" name="图片 4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3" name="图片 4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4" name="图片 4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5" name="图片 4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6" name="图片 4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7" name="图片 4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8" name="图片 4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49" name="图片 4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2" name="图片 6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3" name="图片 6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4" name="图片 6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5" name="图片 6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6" name="图片 6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7" name="图片 6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8" name="图片 6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69" name="图片 6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0" name="图片 6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1" name="图片 7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2" name="图片 7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3" name="图片 7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4" name="图片 7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5" name="图片 7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6" name="图片 7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7" name="图片 7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8" name="图片 7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79" name="图片 7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2" name="图片 9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3" name="图片 9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4" name="图片 9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5" name="图片 9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6" name="图片 9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7" name="图片 9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8" name="图片 9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99" name="图片 9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0" name="图片 9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1" name="图片 10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2" name="图片 10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3" name="图片 10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4" name="图片 10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5" name="图片 10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6" name="图片 10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7" name="图片 10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8" name="图片 10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10160</xdr:colOff>
      <xdr:row>74</xdr:row>
      <xdr:rowOff>10160</xdr:rowOff>
    </xdr:to>
    <xdr:pic>
      <xdr:nvPicPr>
        <xdr:cNvPr id="109" name="图片 10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1988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2" name="图片 12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3" name="图片 12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4" name="图片 12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5" name="图片 12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6" name="图片 12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7" name="图片 12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8" name="图片 12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29" name="图片 12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0" name="图片 12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1" name="图片 13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2" name="图片 13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3" name="图片 13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4" name="图片 13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5" name="图片 13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6" name="图片 13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7" name="图片 13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8" name="图片 13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39" name="图片 13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4" name="图片 16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5" name="图片 16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6" name="图片 16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7" name="图片 16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8" name="图片 16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69" name="图片 16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0" name="图片 16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1" name="图片 17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2" name="图片 17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3" name="图片 172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4" name="图片 173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5" name="图片 17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6" name="图片 175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7" name="图片 176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8" name="图片 177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79" name="图片 178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80" name="图片 179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10160</xdr:colOff>
      <xdr:row>79</xdr:row>
      <xdr:rowOff>10160</xdr:rowOff>
    </xdr:to>
    <xdr:pic>
      <xdr:nvPicPr>
        <xdr:cNvPr id="181" name="图片 180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4333875" y="2115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254000</xdr:colOff>
      <xdr:row>147</xdr:row>
      <xdr:rowOff>165100</xdr:rowOff>
    </xdr:to>
    <xdr:pic>
      <xdr:nvPicPr>
        <xdr:cNvPr id="182" name="图片 181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7820025" y="38430200"/>
          <a:ext cx="25400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252730</xdr:colOff>
      <xdr:row>207</xdr:row>
      <xdr:rowOff>228600</xdr:rowOff>
    </xdr:to>
    <xdr:pic>
      <xdr:nvPicPr>
        <xdr:cNvPr id="183" name="图片 2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4333875" y="53670200"/>
          <a:ext cx="25273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252730</xdr:colOff>
      <xdr:row>208</xdr:row>
      <xdr:rowOff>12700</xdr:rowOff>
    </xdr:to>
    <xdr:pic>
      <xdr:nvPicPr>
        <xdr:cNvPr id="184" name="图片 3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4333875" y="53670200"/>
          <a:ext cx="25273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252730</xdr:colOff>
      <xdr:row>207</xdr:row>
      <xdr:rowOff>228600</xdr:rowOff>
    </xdr:to>
    <xdr:pic>
      <xdr:nvPicPr>
        <xdr:cNvPr id="185" name="图片 2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4333875" y="53670200"/>
          <a:ext cx="25273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207</xdr:row>
      <xdr:rowOff>0</xdr:rowOff>
    </xdr:from>
    <xdr:to>
      <xdr:col>3</xdr:col>
      <xdr:colOff>252730</xdr:colOff>
      <xdr:row>208</xdr:row>
      <xdr:rowOff>12700</xdr:rowOff>
    </xdr:to>
    <xdr:pic>
      <xdr:nvPicPr>
        <xdr:cNvPr id="186" name="图片 3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4333875" y="53670200"/>
          <a:ext cx="25273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254000</xdr:colOff>
      <xdr:row>147</xdr:row>
      <xdr:rowOff>165100</xdr:rowOff>
    </xdr:to>
    <xdr:pic>
      <xdr:nvPicPr>
        <xdr:cNvPr id="187" name="图片 186" hidden="true"/>
        <xdr:cNvPicPr>
          <a:picLocks noGrp="true" noChangeAspect="true"/>
        </xdr:cNvPicPr>
      </xdr:nvPicPr>
      <xdr:blipFill>
        <a:blip r:embed="rId1"/>
        <a:stretch>
          <a:fillRect/>
        </a:stretch>
      </xdr:blipFill>
      <xdr:spPr>
        <a:xfrm>
          <a:off x="7820025" y="38430200"/>
          <a:ext cx="254000" cy="165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9"/>
  <sheetViews>
    <sheetView tabSelected="1" workbookViewId="0">
      <selection activeCell="L8" sqref="L8"/>
    </sheetView>
  </sheetViews>
  <sheetFormatPr defaultColWidth="9" defaultRowHeight="13.5" outlineLevelCol="7"/>
  <cols>
    <col min="1" max="1" width="12.75" style="4" customWidth="true"/>
    <col min="2" max="2" width="10.75" style="4" customWidth="true"/>
    <col min="3" max="3" width="33.375" style="5" customWidth="true"/>
    <col min="4" max="4" width="33.5" style="6" customWidth="true"/>
    <col min="5" max="5" width="12.25" style="4" customWidth="true"/>
    <col min="6" max="6" width="12.625" style="4" customWidth="true"/>
    <col min="7" max="7" width="11.75" style="7" customWidth="true"/>
    <col min="8" max="8" width="14.125" style="8" customWidth="true"/>
    <col min="9" max="16384" width="9" style="4"/>
  </cols>
  <sheetData>
    <row r="1" ht="63" customHeight="true" spans="1:8">
      <c r="A1" s="9" t="s">
        <v>0</v>
      </c>
      <c r="B1" s="10"/>
      <c r="C1" s="10"/>
      <c r="D1" s="10"/>
      <c r="E1" s="10"/>
      <c r="F1" s="10"/>
      <c r="G1" s="17"/>
      <c r="H1" s="17"/>
    </row>
    <row r="2" ht="63" customHeight="true" spans="1:8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8" t="s">
        <v>7</v>
      </c>
      <c r="H2" s="18" t="s">
        <v>8</v>
      </c>
    </row>
    <row r="3" ht="20" customHeight="true" spans="1:8">
      <c r="A3" s="13" t="s">
        <v>9</v>
      </c>
      <c r="B3" s="14" t="s">
        <v>10</v>
      </c>
      <c r="C3" s="15" t="s">
        <v>11</v>
      </c>
      <c r="D3" s="15" t="s">
        <v>12</v>
      </c>
      <c r="E3" s="16" t="s">
        <v>13</v>
      </c>
      <c r="F3" s="16" t="s">
        <v>14</v>
      </c>
      <c r="G3" s="19">
        <v>17.97</v>
      </c>
      <c r="H3" s="20">
        <f t="shared" ref="H3:H7" si="0">IF((G3*0.3)&gt;=5,5,G3*0.3)</f>
        <v>5</v>
      </c>
    </row>
    <row r="4" ht="20" customHeight="true" spans="1:8">
      <c r="A4" s="13"/>
      <c r="B4" s="14" t="s">
        <v>10</v>
      </c>
      <c r="C4" s="15" t="s">
        <v>15</v>
      </c>
      <c r="D4" s="15" t="s">
        <v>16</v>
      </c>
      <c r="E4" s="16" t="s">
        <v>13</v>
      </c>
      <c r="F4" s="16" t="s">
        <v>14</v>
      </c>
      <c r="G4" s="19">
        <v>14.97</v>
      </c>
      <c r="H4" s="20">
        <f t="shared" si="0"/>
        <v>4.491</v>
      </c>
    </row>
    <row r="5" ht="20" customHeight="true" spans="1:8">
      <c r="A5" s="13"/>
      <c r="B5" s="14" t="s">
        <v>17</v>
      </c>
      <c r="C5" s="15" t="s">
        <v>18</v>
      </c>
      <c r="D5" s="15" t="s">
        <v>19</v>
      </c>
      <c r="E5" s="16" t="s">
        <v>20</v>
      </c>
      <c r="F5" s="16" t="s">
        <v>14</v>
      </c>
      <c r="G5" s="19">
        <v>18.2</v>
      </c>
      <c r="H5" s="20">
        <f t="shared" si="0"/>
        <v>5</v>
      </c>
    </row>
    <row r="6" ht="20" customHeight="true" spans="1:8">
      <c r="A6" s="13"/>
      <c r="B6" s="14" t="s">
        <v>17</v>
      </c>
      <c r="C6" s="15" t="s">
        <v>21</v>
      </c>
      <c r="D6" s="15" t="s">
        <v>22</v>
      </c>
      <c r="E6" s="16" t="s">
        <v>20</v>
      </c>
      <c r="F6" s="16" t="s">
        <v>23</v>
      </c>
      <c r="G6" s="19">
        <v>54.14</v>
      </c>
      <c r="H6" s="20">
        <f t="shared" ref="H6:H12" si="1">IF((G6*0.3)&gt;=10,10,G6*0.3)</f>
        <v>10</v>
      </c>
    </row>
    <row r="7" ht="20" customHeight="true" spans="1:8">
      <c r="A7" s="13"/>
      <c r="B7" s="14" t="s">
        <v>17</v>
      </c>
      <c r="C7" s="15" t="s">
        <v>24</v>
      </c>
      <c r="D7" s="15" t="s">
        <v>25</v>
      </c>
      <c r="E7" s="16" t="s">
        <v>20</v>
      </c>
      <c r="F7" s="16" t="s">
        <v>14</v>
      </c>
      <c r="G7" s="19">
        <v>17.9</v>
      </c>
      <c r="H7" s="20">
        <f t="shared" si="0"/>
        <v>5</v>
      </c>
    </row>
    <row r="8" ht="20" customHeight="true" spans="1:8">
      <c r="A8" s="13"/>
      <c r="B8" s="14" t="s">
        <v>17</v>
      </c>
      <c r="C8" s="15" t="s">
        <v>26</v>
      </c>
      <c r="D8" s="15" t="s">
        <v>27</v>
      </c>
      <c r="E8" s="16" t="s">
        <v>28</v>
      </c>
      <c r="F8" s="16" t="s">
        <v>23</v>
      </c>
      <c r="G8" s="19">
        <v>53.61</v>
      </c>
      <c r="H8" s="20">
        <f t="shared" si="1"/>
        <v>10</v>
      </c>
    </row>
    <row r="9" ht="20" customHeight="true" spans="1:8">
      <c r="A9" s="13"/>
      <c r="B9" s="14" t="s">
        <v>29</v>
      </c>
      <c r="C9" s="15" t="s">
        <v>30</v>
      </c>
      <c r="D9" s="15" t="s">
        <v>31</v>
      </c>
      <c r="E9" s="16" t="s">
        <v>32</v>
      </c>
      <c r="F9" s="16" t="s">
        <v>14</v>
      </c>
      <c r="G9" s="19">
        <v>20.89</v>
      </c>
      <c r="H9" s="20">
        <f t="shared" ref="H9:H16" si="2">IF((G9*0.3)&gt;=5,5,G9*0.3)</f>
        <v>5</v>
      </c>
    </row>
    <row r="10" ht="20" customHeight="true" spans="1:8">
      <c r="A10" s="13"/>
      <c r="B10" s="14" t="s">
        <v>29</v>
      </c>
      <c r="C10" s="15" t="s">
        <v>33</v>
      </c>
      <c r="D10" s="15" t="s">
        <v>34</v>
      </c>
      <c r="E10" s="16" t="s">
        <v>32</v>
      </c>
      <c r="F10" s="16" t="s">
        <v>14</v>
      </c>
      <c r="G10" s="19">
        <v>18.42</v>
      </c>
      <c r="H10" s="20">
        <f t="shared" si="2"/>
        <v>5</v>
      </c>
    </row>
    <row r="11" ht="20" customHeight="true" spans="1:8">
      <c r="A11" s="13"/>
      <c r="B11" s="14" t="s">
        <v>29</v>
      </c>
      <c r="C11" s="15" t="s">
        <v>35</v>
      </c>
      <c r="D11" s="15" t="s">
        <v>36</v>
      </c>
      <c r="E11" s="16" t="s">
        <v>37</v>
      </c>
      <c r="F11" s="16" t="s">
        <v>23</v>
      </c>
      <c r="G11" s="19">
        <v>72.22</v>
      </c>
      <c r="H11" s="20">
        <f t="shared" si="1"/>
        <v>10</v>
      </c>
    </row>
    <row r="12" ht="20" customHeight="true" spans="1:8">
      <c r="A12" s="13"/>
      <c r="B12" s="14" t="s">
        <v>29</v>
      </c>
      <c r="C12" s="15" t="s">
        <v>38</v>
      </c>
      <c r="D12" s="15" t="s">
        <v>39</v>
      </c>
      <c r="E12" s="16" t="s">
        <v>37</v>
      </c>
      <c r="F12" s="16" t="s">
        <v>23</v>
      </c>
      <c r="G12" s="19">
        <v>20.11</v>
      </c>
      <c r="H12" s="20">
        <f t="shared" si="1"/>
        <v>6.033</v>
      </c>
    </row>
    <row r="13" ht="20" customHeight="true" spans="1:8">
      <c r="A13" s="13"/>
      <c r="B13" s="14" t="s">
        <v>40</v>
      </c>
      <c r="C13" s="15" t="s">
        <v>41</v>
      </c>
      <c r="D13" s="15" t="s">
        <v>42</v>
      </c>
      <c r="E13" s="16" t="s">
        <v>43</v>
      </c>
      <c r="F13" s="16" t="s">
        <v>14</v>
      </c>
      <c r="G13" s="19">
        <v>16.97</v>
      </c>
      <c r="H13" s="20">
        <f t="shared" si="2"/>
        <v>5</v>
      </c>
    </row>
    <row r="14" ht="20" customHeight="true" spans="1:8">
      <c r="A14" s="13"/>
      <c r="B14" s="14" t="s">
        <v>40</v>
      </c>
      <c r="C14" s="15" t="s">
        <v>44</v>
      </c>
      <c r="D14" s="15" t="s">
        <v>45</v>
      </c>
      <c r="E14" s="16" t="s">
        <v>43</v>
      </c>
      <c r="F14" s="16" t="s">
        <v>14</v>
      </c>
      <c r="G14" s="19">
        <v>17.97</v>
      </c>
      <c r="H14" s="20">
        <f t="shared" si="2"/>
        <v>5</v>
      </c>
    </row>
    <row r="15" ht="20" customHeight="true" spans="1:8">
      <c r="A15" s="13"/>
      <c r="B15" s="14" t="s">
        <v>46</v>
      </c>
      <c r="C15" s="15" t="s">
        <v>47</v>
      </c>
      <c r="D15" s="15" t="s">
        <v>48</v>
      </c>
      <c r="E15" s="16" t="s">
        <v>49</v>
      </c>
      <c r="F15" s="16" t="s">
        <v>14</v>
      </c>
      <c r="G15" s="19">
        <v>18.34</v>
      </c>
      <c r="H15" s="20">
        <f t="shared" si="2"/>
        <v>5</v>
      </c>
    </row>
    <row r="16" ht="20" customHeight="true" spans="1:8">
      <c r="A16" s="13"/>
      <c r="B16" s="14" t="s">
        <v>50</v>
      </c>
      <c r="C16" s="15" t="s">
        <v>51</v>
      </c>
      <c r="D16" s="15" t="s">
        <v>52</v>
      </c>
      <c r="E16" s="16" t="s">
        <v>53</v>
      </c>
      <c r="F16" s="16" t="s">
        <v>14</v>
      </c>
      <c r="G16" s="19">
        <v>17.97</v>
      </c>
      <c r="H16" s="20">
        <f t="shared" si="2"/>
        <v>5</v>
      </c>
    </row>
    <row r="17" ht="20" customHeight="true" spans="1:8">
      <c r="A17" s="13"/>
      <c r="B17" s="14" t="s">
        <v>50</v>
      </c>
      <c r="C17" s="15" t="s">
        <v>54</v>
      </c>
      <c r="D17" s="15" t="s">
        <v>55</v>
      </c>
      <c r="E17" s="16" t="s">
        <v>53</v>
      </c>
      <c r="F17" s="16" t="s">
        <v>23</v>
      </c>
      <c r="G17" s="19">
        <v>45.11</v>
      </c>
      <c r="H17" s="20">
        <f t="shared" ref="H17:H22" si="3">IF((G17*0.3)&gt;=10,10,G17*0.3)</f>
        <v>10</v>
      </c>
    </row>
    <row r="18" ht="20" customHeight="true" spans="1:8">
      <c r="A18" s="13"/>
      <c r="B18" s="14" t="s">
        <v>56</v>
      </c>
      <c r="C18" s="15" t="s">
        <v>57</v>
      </c>
      <c r="D18" s="15" t="s">
        <v>58</v>
      </c>
      <c r="E18" s="16" t="s">
        <v>59</v>
      </c>
      <c r="F18" s="16" t="s">
        <v>14</v>
      </c>
      <c r="G18" s="19">
        <v>13.21</v>
      </c>
      <c r="H18" s="20">
        <f t="shared" ref="H18:H21" si="4">IF((G18*0.3)&gt;=5,5,G18*0.3)</f>
        <v>3.963</v>
      </c>
    </row>
    <row r="19" ht="20" customHeight="true" spans="1:8">
      <c r="A19" s="13"/>
      <c r="B19" s="14" t="s">
        <v>56</v>
      </c>
      <c r="C19" s="15" t="s">
        <v>60</v>
      </c>
      <c r="D19" s="15" t="s">
        <v>61</v>
      </c>
      <c r="E19" s="16" t="s">
        <v>59</v>
      </c>
      <c r="F19" s="16" t="s">
        <v>14</v>
      </c>
      <c r="G19" s="19">
        <v>19.9</v>
      </c>
      <c r="H19" s="20">
        <f t="shared" si="4"/>
        <v>5</v>
      </c>
    </row>
    <row r="20" ht="20" customHeight="true" spans="1:8">
      <c r="A20" s="13"/>
      <c r="B20" s="14" t="s">
        <v>56</v>
      </c>
      <c r="C20" s="15" t="s">
        <v>62</v>
      </c>
      <c r="D20" s="15" t="s">
        <v>63</v>
      </c>
      <c r="E20" s="16" t="s">
        <v>64</v>
      </c>
      <c r="F20" s="16" t="s">
        <v>23</v>
      </c>
      <c r="G20" s="19">
        <v>24.28</v>
      </c>
      <c r="H20" s="20">
        <f t="shared" si="3"/>
        <v>7.284</v>
      </c>
    </row>
    <row r="21" ht="20" customHeight="true" spans="1:8">
      <c r="A21" s="13"/>
      <c r="B21" s="14" t="s">
        <v>65</v>
      </c>
      <c r="C21" s="15" t="s">
        <v>66</v>
      </c>
      <c r="D21" s="15" t="s">
        <v>67</v>
      </c>
      <c r="E21" s="16" t="s">
        <v>68</v>
      </c>
      <c r="F21" s="16" t="s">
        <v>14</v>
      </c>
      <c r="G21" s="19">
        <v>19.97</v>
      </c>
      <c r="H21" s="20">
        <f t="shared" si="4"/>
        <v>5</v>
      </c>
    </row>
    <row r="22" ht="20" customHeight="true" spans="1:8">
      <c r="A22" s="13"/>
      <c r="B22" s="14" t="s">
        <v>65</v>
      </c>
      <c r="C22" s="15" t="s">
        <v>69</v>
      </c>
      <c r="D22" s="15" t="s">
        <v>70</v>
      </c>
      <c r="E22" s="16" t="s">
        <v>68</v>
      </c>
      <c r="F22" s="16" t="s">
        <v>23</v>
      </c>
      <c r="G22" s="19">
        <v>18.11</v>
      </c>
      <c r="H22" s="20">
        <f t="shared" si="3"/>
        <v>5.433</v>
      </c>
    </row>
    <row r="23" ht="20" customHeight="true" spans="1:8">
      <c r="A23" s="13"/>
      <c r="B23" s="14" t="s">
        <v>65</v>
      </c>
      <c r="C23" s="15" t="s">
        <v>71</v>
      </c>
      <c r="D23" s="15" t="s">
        <v>72</v>
      </c>
      <c r="E23" s="16" t="s">
        <v>68</v>
      </c>
      <c r="F23" s="16" t="s">
        <v>14</v>
      </c>
      <c r="G23" s="19">
        <v>19.9</v>
      </c>
      <c r="H23" s="20">
        <f t="shared" ref="H23:H26" si="5">IF((G23*0.3)&gt;=5,5,G23*0.3)</f>
        <v>5</v>
      </c>
    </row>
    <row r="24" ht="20" customHeight="true" spans="1:8">
      <c r="A24" s="13"/>
      <c r="B24" s="14" t="s">
        <v>65</v>
      </c>
      <c r="C24" s="15" t="s">
        <v>73</v>
      </c>
      <c r="D24" s="15" t="s">
        <v>74</v>
      </c>
      <c r="E24" s="16" t="s">
        <v>75</v>
      </c>
      <c r="F24" s="16" t="s">
        <v>23</v>
      </c>
      <c r="G24" s="19">
        <v>55.42</v>
      </c>
      <c r="H24" s="20">
        <f>IF((G24*0.3)&gt;=10,10,G24*0.3)</f>
        <v>10</v>
      </c>
    </row>
    <row r="25" ht="20" customHeight="true" spans="1:8">
      <c r="A25" s="13"/>
      <c r="B25" s="14" t="s">
        <v>65</v>
      </c>
      <c r="C25" s="15" t="s">
        <v>76</v>
      </c>
      <c r="D25" s="15" t="s">
        <v>77</v>
      </c>
      <c r="E25" s="16" t="s">
        <v>75</v>
      </c>
      <c r="F25" s="16" t="s">
        <v>14</v>
      </c>
      <c r="G25" s="19">
        <v>13.76</v>
      </c>
      <c r="H25" s="20">
        <f t="shared" si="5"/>
        <v>4.128</v>
      </c>
    </row>
    <row r="26" ht="20" customHeight="true" spans="1:8">
      <c r="A26" s="13"/>
      <c r="B26" s="14" t="s">
        <v>65</v>
      </c>
      <c r="C26" s="15" t="s">
        <v>78</v>
      </c>
      <c r="D26" s="15" t="s">
        <v>79</v>
      </c>
      <c r="E26" s="16" t="s">
        <v>75</v>
      </c>
      <c r="F26" s="16" t="s">
        <v>14</v>
      </c>
      <c r="G26" s="19">
        <v>17.9</v>
      </c>
      <c r="H26" s="20">
        <f t="shared" si="5"/>
        <v>5</v>
      </c>
    </row>
    <row r="27" ht="20" customHeight="true" spans="1:8">
      <c r="A27" s="13"/>
      <c r="B27" s="14" t="s">
        <v>80</v>
      </c>
      <c r="C27" s="15" t="s">
        <v>81</v>
      </c>
      <c r="D27" s="15" t="s">
        <v>82</v>
      </c>
      <c r="E27" s="16" t="s">
        <v>83</v>
      </c>
      <c r="F27" s="16" t="s">
        <v>23</v>
      </c>
      <c r="G27" s="19">
        <v>20.11</v>
      </c>
      <c r="H27" s="20">
        <f>IF((G27*0.3)&gt;=10,10,G27*0.3)</f>
        <v>6.033</v>
      </c>
    </row>
    <row r="28" ht="20" customHeight="true" spans="1:8">
      <c r="A28" s="13"/>
      <c r="B28" s="14" t="s">
        <v>80</v>
      </c>
      <c r="C28" s="15" t="s">
        <v>84</v>
      </c>
      <c r="D28" s="15" t="s">
        <v>85</v>
      </c>
      <c r="E28" s="16" t="s">
        <v>83</v>
      </c>
      <c r="F28" s="16" t="s">
        <v>14</v>
      </c>
      <c r="G28" s="19">
        <v>13.97</v>
      </c>
      <c r="H28" s="20">
        <f t="shared" ref="H28:H35" si="6">IF((G28*0.3)&gt;=5,5,G28*0.3)</f>
        <v>4.191</v>
      </c>
    </row>
    <row r="29" ht="20" customHeight="true" spans="1:8">
      <c r="A29" s="13"/>
      <c r="B29" s="14" t="s">
        <v>86</v>
      </c>
      <c r="C29" s="15" t="s">
        <v>87</v>
      </c>
      <c r="D29" s="15" t="s">
        <v>88</v>
      </c>
      <c r="E29" s="16" t="s">
        <v>89</v>
      </c>
      <c r="F29" s="16" t="s">
        <v>14</v>
      </c>
      <c r="G29" s="19">
        <v>19.19</v>
      </c>
      <c r="H29" s="20">
        <f t="shared" si="6"/>
        <v>5</v>
      </c>
    </row>
    <row r="30" ht="20" customHeight="true" spans="1:8">
      <c r="A30" s="13"/>
      <c r="B30" s="14" t="s">
        <v>86</v>
      </c>
      <c r="C30" s="15" t="s">
        <v>90</v>
      </c>
      <c r="D30" s="15" t="s">
        <v>91</v>
      </c>
      <c r="E30" s="16" t="s">
        <v>92</v>
      </c>
      <c r="F30" s="16" t="s">
        <v>14</v>
      </c>
      <c r="G30" s="19">
        <v>14.97</v>
      </c>
      <c r="H30" s="20">
        <f t="shared" si="6"/>
        <v>4.491</v>
      </c>
    </row>
    <row r="31" ht="20" customHeight="true" spans="1:8">
      <c r="A31" s="13"/>
      <c r="B31" s="14" t="s">
        <v>93</v>
      </c>
      <c r="C31" s="15" t="s">
        <v>94</v>
      </c>
      <c r="D31" s="15" t="s">
        <v>95</v>
      </c>
      <c r="E31" s="16" t="s">
        <v>96</v>
      </c>
      <c r="F31" s="16" t="s">
        <v>14</v>
      </c>
      <c r="G31" s="19">
        <v>14.47</v>
      </c>
      <c r="H31" s="20">
        <f t="shared" si="6"/>
        <v>4.341</v>
      </c>
    </row>
    <row r="32" ht="20" customHeight="true" spans="1:8">
      <c r="A32" s="13"/>
      <c r="B32" s="14" t="s">
        <v>97</v>
      </c>
      <c r="C32" s="15" t="s">
        <v>98</v>
      </c>
      <c r="D32" s="15" t="s">
        <v>99</v>
      </c>
      <c r="E32" s="16" t="s">
        <v>100</v>
      </c>
      <c r="F32" s="16" t="s">
        <v>14</v>
      </c>
      <c r="G32" s="19">
        <v>18.85</v>
      </c>
      <c r="H32" s="20">
        <f t="shared" si="6"/>
        <v>5</v>
      </c>
    </row>
    <row r="33" ht="20" customHeight="true" spans="1:8">
      <c r="A33" s="13"/>
      <c r="B33" s="14" t="s">
        <v>97</v>
      </c>
      <c r="C33" s="15" t="s">
        <v>101</v>
      </c>
      <c r="D33" s="15" t="s">
        <v>102</v>
      </c>
      <c r="E33" s="16" t="s">
        <v>100</v>
      </c>
      <c r="F33" s="16" t="s">
        <v>14</v>
      </c>
      <c r="G33" s="19">
        <v>17.42</v>
      </c>
      <c r="H33" s="20">
        <f t="shared" si="6"/>
        <v>5</v>
      </c>
    </row>
    <row r="34" ht="20" customHeight="true" spans="1:8">
      <c r="A34" s="13"/>
      <c r="B34" s="14" t="s">
        <v>97</v>
      </c>
      <c r="C34" s="15" t="s">
        <v>103</v>
      </c>
      <c r="D34" s="15" t="s">
        <v>104</v>
      </c>
      <c r="E34" s="16" t="s">
        <v>100</v>
      </c>
      <c r="F34" s="16" t="s">
        <v>14</v>
      </c>
      <c r="G34" s="19">
        <v>16.47</v>
      </c>
      <c r="H34" s="20">
        <f t="shared" si="6"/>
        <v>4.941</v>
      </c>
    </row>
    <row r="35" ht="20" customHeight="true" spans="1:8">
      <c r="A35" s="13"/>
      <c r="B35" s="14" t="s">
        <v>105</v>
      </c>
      <c r="C35" s="15" t="s">
        <v>106</v>
      </c>
      <c r="D35" s="15" t="s">
        <v>107</v>
      </c>
      <c r="E35" s="16" t="s">
        <v>108</v>
      </c>
      <c r="F35" s="16" t="s">
        <v>14</v>
      </c>
      <c r="G35" s="19">
        <v>20.45</v>
      </c>
      <c r="H35" s="20">
        <f t="shared" si="6"/>
        <v>5</v>
      </c>
    </row>
    <row r="36" ht="20" customHeight="true" spans="1:8">
      <c r="A36" s="13"/>
      <c r="B36" s="14" t="s">
        <v>105</v>
      </c>
      <c r="C36" s="15" t="s">
        <v>109</v>
      </c>
      <c r="D36" s="15" t="s">
        <v>110</v>
      </c>
      <c r="E36" s="16" t="s">
        <v>108</v>
      </c>
      <c r="F36" s="16" t="s">
        <v>111</v>
      </c>
      <c r="G36" s="19">
        <v>5.415</v>
      </c>
      <c r="H36" s="20">
        <f>IF((G36*0.3)&gt;=15,15,G36*0.3)</f>
        <v>1.6245</v>
      </c>
    </row>
    <row r="37" ht="20" customHeight="true" spans="1:8">
      <c r="A37" s="13"/>
      <c r="B37" s="14" t="s">
        <v>105</v>
      </c>
      <c r="C37" s="15" t="s">
        <v>112</v>
      </c>
      <c r="D37" s="15" t="s">
        <v>113</v>
      </c>
      <c r="E37" s="16" t="s">
        <v>114</v>
      </c>
      <c r="F37" s="16" t="s">
        <v>14</v>
      </c>
      <c r="G37" s="19">
        <v>18.9</v>
      </c>
      <c r="H37" s="20">
        <f t="shared" ref="H37:H42" si="7">IF((G37*0.3)&gt;=5,5,G37*0.3)</f>
        <v>5</v>
      </c>
    </row>
    <row r="38" ht="20" customHeight="true" spans="1:8">
      <c r="A38" s="13"/>
      <c r="B38" s="14" t="s">
        <v>105</v>
      </c>
      <c r="C38" s="15" t="s">
        <v>115</v>
      </c>
      <c r="D38" s="15" t="s">
        <v>116</v>
      </c>
      <c r="E38" s="16" t="s">
        <v>114</v>
      </c>
      <c r="F38" s="16" t="s">
        <v>14</v>
      </c>
      <c r="G38" s="19">
        <v>18.96</v>
      </c>
      <c r="H38" s="20">
        <f t="shared" si="7"/>
        <v>5</v>
      </c>
    </row>
    <row r="39" ht="20" customHeight="true" spans="1:8">
      <c r="A39" s="13"/>
      <c r="B39" s="14" t="s">
        <v>117</v>
      </c>
      <c r="C39" s="15" t="s">
        <v>118</v>
      </c>
      <c r="D39" s="15" t="s">
        <v>119</v>
      </c>
      <c r="E39" s="16" t="s">
        <v>120</v>
      </c>
      <c r="F39" s="16" t="s">
        <v>14</v>
      </c>
      <c r="G39" s="19">
        <v>28.48</v>
      </c>
      <c r="H39" s="20">
        <f t="shared" si="7"/>
        <v>5</v>
      </c>
    </row>
    <row r="40" ht="20" customHeight="true" spans="1:8">
      <c r="A40" s="13"/>
      <c r="B40" s="14" t="s">
        <v>117</v>
      </c>
      <c r="C40" s="15" t="s">
        <v>121</v>
      </c>
      <c r="D40" s="15" t="s">
        <v>122</v>
      </c>
      <c r="E40" s="16" t="s">
        <v>120</v>
      </c>
      <c r="F40" s="16" t="s">
        <v>14</v>
      </c>
      <c r="G40" s="19">
        <v>17.97</v>
      </c>
      <c r="H40" s="20">
        <f t="shared" si="7"/>
        <v>5</v>
      </c>
    </row>
    <row r="41" ht="20" customHeight="true" spans="1:8">
      <c r="A41" s="13"/>
      <c r="B41" s="14" t="s">
        <v>117</v>
      </c>
      <c r="C41" s="15" t="s">
        <v>123</v>
      </c>
      <c r="D41" s="15" t="s">
        <v>124</v>
      </c>
      <c r="E41" s="16" t="s">
        <v>120</v>
      </c>
      <c r="F41" s="16" t="s">
        <v>14</v>
      </c>
      <c r="G41" s="19">
        <v>19.47</v>
      </c>
      <c r="H41" s="20">
        <f t="shared" si="7"/>
        <v>5</v>
      </c>
    </row>
    <row r="42" ht="20" customHeight="true" spans="1:8">
      <c r="A42" s="13"/>
      <c r="B42" s="14" t="s">
        <v>117</v>
      </c>
      <c r="C42" s="15" t="s">
        <v>125</v>
      </c>
      <c r="D42" s="15" t="s">
        <v>126</v>
      </c>
      <c r="E42" s="16" t="s">
        <v>120</v>
      </c>
      <c r="F42" s="16" t="s">
        <v>14</v>
      </c>
      <c r="G42" s="19">
        <v>20.37</v>
      </c>
      <c r="H42" s="20">
        <f t="shared" si="7"/>
        <v>5</v>
      </c>
    </row>
    <row r="43" ht="20" customHeight="true" spans="1:8">
      <c r="A43" s="13" t="s">
        <v>127</v>
      </c>
      <c r="B43" s="13" t="s">
        <v>128</v>
      </c>
      <c r="C43" s="16" t="s">
        <v>129</v>
      </c>
      <c r="D43" s="16" t="s">
        <v>130</v>
      </c>
      <c r="E43" s="16" t="s">
        <v>131</v>
      </c>
      <c r="F43" s="14" t="s">
        <v>111</v>
      </c>
      <c r="G43" s="21">
        <v>0</v>
      </c>
      <c r="H43" s="20">
        <f t="shared" ref="H43:H46" si="8">IF((G43*0.3)&gt;=15,15,G43*0.3)</f>
        <v>0</v>
      </c>
    </row>
    <row r="44" ht="20" customHeight="true" spans="1:8">
      <c r="A44" s="13"/>
      <c r="B44" s="13" t="s">
        <v>128</v>
      </c>
      <c r="C44" s="16" t="s">
        <v>132</v>
      </c>
      <c r="D44" s="16" t="s">
        <v>133</v>
      </c>
      <c r="E44" s="16" t="s">
        <v>131</v>
      </c>
      <c r="F44" s="14" t="s">
        <v>111</v>
      </c>
      <c r="G44" s="21">
        <v>96.67649</v>
      </c>
      <c r="H44" s="20">
        <f t="shared" si="8"/>
        <v>15</v>
      </c>
    </row>
    <row r="45" ht="20" customHeight="true" spans="1:8">
      <c r="A45" s="13"/>
      <c r="B45" s="13" t="s">
        <v>128</v>
      </c>
      <c r="C45" s="16" t="s">
        <v>134</v>
      </c>
      <c r="D45" s="16" t="s">
        <v>135</v>
      </c>
      <c r="E45" s="16" t="s">
        <v>131</v>
      </c>
      <c r="F45" s="14" t="s">
        <v>23</v>
      </c>
      <c r="G45" s="21">
        <v>59.313124</v>
      </c>
      <c r="H45" s="20">
        <f>IF((G45*0.3)&gt;=10,10,G45*0.3)</f>
        <v>10</v>
      </c>
    </row>
    <row r="46" ht="20" customHeight="true" spans="1:8">
      <c r="A46" s="13"/>
      <c r="B46" s="16" t="s">
        <v>136</v>
      </c>
      <c r="C46" s="16" t="s">
        <v>137</v>
      </c>
      <c r="D46" s="16" t="s">
        <v>138</v>
      </c>
      <c r="E46" s="16" t="s">
        <v>139</v>
      </c>
      <c r="F46" s="16" t="s">
        <v>111</v>
      </c>
      <c r="G46" s="19">
        <v>57.142229</v>
      </c>
      <c r="H46" s="20">
        <f t="shared" si="8"/>
        <v>15</v>
      </c>
    </row>
    <row r="47" ht="20" customHeight="true" spans="1:8">
      <c r="A47" s="13"/>
      <c r="B47" s="16" t="s">
        <v>136</v>
      </c>
      <c r="C47" s="16" t="s">
        <v>140</v>
      </c>
      <c r="D47" s="16" t="s">
        <v>141</v>
      </c>
      <c r="E47" s="16" t="s">
        <v>139</v>
      </c>
      <c r="F47" s="16" t="s">
        <v>14</v>
      </c>
      <c r="G47" s="19">
        <v>21.198125</v>
      </c>
      <c r="H47" s="20">
        <f t="shared" ref="H47:H56" si="9">IF((G47*0.3)&gt;=5,5,G47*0.3)</f>
        <v>5</v>
      </c>
    </row>
    <row r="48" ht="20" customHeight="true" spans="1:8">
      <c r="A48" s="13"/>
      <c r="B48" s="16" t="s">
        <v>136</v>
      </c>
      <c r="C48" s="16" t="s">
        <v>142</v>
      </c>
      <c r="D48" s="16" t="s">
        <v>143</v>
      </c>
      <c r="E48" s="16" t="s">
        <v>139</v>
      </c>
      <c r="F48" s="16" t="s">
        <v>14</v>
      </c>
      <c r="G48" s="19">
        <v>24.773361</v>
      </c>
      <c r="H48" s="20">
        <f t="shared" si="9"/>
        <v>5</v>
      </c>
    </row>
    <row r="49" ht="20" customHeight="true" spans="1:8">
      <c r="A49" s="13"/>
      <c r="B49" s="16" t="s">
        <v>144</v>
      </c>
      <c r="C49" s="16" t="s">
        <v>145</v>
      </c>
      <c r="D49" s="15" t="s">
        <v>146</v>
      </c>
      <c r="E49" s="16" t="s">
        <v>147</v>
      </c>
      <c r="F49" s="14" t="s">
        <v>14</v>
      </c>
      <c r="G49" s="21">
        <v>16.672182</v>
      </c>
      <c r="H49" s="20">
        <f t="shared" si="9"/>
        <v>5</v>
      </c>
    </row>
    <row r="50" ht="20" customHeight="true" spans="1:8">
      <c r="A50" s="13"/>
      <c r="B50" s="16" t="s">
        <v>144</v>
      </c>
      <c r="C50" s="16" t="s">
        <v>148</v>
      </c>
      <c r="D50" s="15" t="s">
        <v>149</v>
      </c>
      <c r="E50" s="16" t="s">
        <v>147</v>
      </c>
      <c r="F50" s="14" t="s">
        <v>14</v>
      </c>
      <c r="G50" s="21">
        <v>18.300947</v>
      </c>
      <c r="H50" s="20">
        <f t="shared" si="9"/>
        <v>5</v>
      </c>
    </row>
    <row r="51" ht="20" customHeight="true" spans="1:8">
      <c r="A51" s="13"/>
      <c r="B51" s="16" t="s">
        <v>144</v>
      </c>
      <c r="C51" s="16" t="s">
        <v>150</v>
      </c>
      <c r="D51" s="16" t="s">
        <v>151</v>
      </c>
      <c r="E51" s="16" t="s">
        <v>147</v>
      </c>
      <c r="F51" s="14" t="s">
        <v>14</v>
      </c>
      <c r="G51" s="21">
        <v>24.01152</v>
      </c>
      <c r="H51" s="20">
        <f t="shared" si="9"/>
        <v>5</v>
      </c>
    </row>
    <row r="52" ht="20" customHeight="true" spans="1:8">
      <c r="A52" s="13"/>
      <c r="B52" s="16" t="s">
        <v>144</v>
      </c>
      <c r="C52" s="16" t="s">
        <v>152</v>
      </c>
      <c r="D52" s="16" t="s">
        <v>153</v>
      </c>
      <c r="E52" s="16" t="s">
        <v>147</v>
      </c>
      <c r="F52" s="14" t="s">
        <v>14</v>
      </c>
      <c r="G52" s="21">
        <v>15.88268</v>
      </c>
      <c r="H52" s="20">
        <f t="shared" si="9"/>
        <v>4.764804</v>
      </c>
    </row>
    <row r="53" ht="20" customHeight="true" spans="1:8">
      <c r="A53" s="13"/>
      <c r="B53" s="16" t="s">
        <v>144</v>
      </c>
      <c r="C53" s="16" t="s">
        <v>154</v>
      </c>
      <c r="D53" s="16" t="s">
        <v>155</v>
      </c>
      <c r="E53" s="16" t="s">
        <v>147</v>
      </c>
      <c r="F53" s="14" t="s">
        <v>111</v>
      </c>
      <c r="G53" s="21">
        <v>0</v>
      </c>
      <c r="H53" s="20">
        <f t="shared" si="9"/>
        <v>0</v>
      </c>
    </row>
    <row r="54" ht="20" customHeight="true" spans="1:8">
      <c r="A54" s="13"/>
      <c r="B54" s="16" t="s">
        <v>156</v>
      </c>
      <c r="C54" s="16" t="s">
        <v>157</v>
      </c>
      <c r="D54" s="16" t="s">
        <v>158</v>
      </c>
      <c r="E54" s="16" t="s">
        <v>159</v>
      </c>
      <c r="F54" s="16" t="s">
        <v>14</v>
      </c>
      <c r="G54" s="19">
        <v>21.57463</v>
      </c>
      <c r="H54" s="20">
        <f t="shared" si="9"/>
        <v>5</v>
      </c>
    </row>
    <row r="55" ht="20" customHeight="true" spans="1:8">
      <c r="A55" s="13"/>
      <c r="B55" s="16" t="s">
        <v>156</v>
      </c>
      <c r="C55" s="16" t="s">
        <v>160</v>
      </c>
      <c r="D55" s="16" t="s">
        <v>161</v>
      </c>
      <c r="E55" s="16" t="s">
        <v>159</v>
      </c>
      <c r="F55" s="16" t="s">
        <v>14</v>
      </c>
      <c r="G55" s="19">
        <v>23.78865</v>
      </c>
      <c r="H55" s="20">
        <f t="shared" si="9"/>
        <v>5</v>
      </c>
    </row>
    <row r="56" ht="20" customHeight="true" spans="1:8">
      <c r="A56" s="13"/>
      <c r="B56" s="16" t="s">
        <v>156</v>
      </c>
      <c r="C56" s="16" t="s">
        <v>162</v>
      </c>
      <c r="D56" s="16" t="s">
        <v>163</v>
      </c>
      <c r="E56" s="16" t="s">
        <v>159</v>
      </c>
      <c r="F56" s="16" t="s">
        <v>14</v>
      </c>
      <c r="G56" s="19">
        <v>25.337017</v>
      </c>
      <c r="H56" s="20">
        <f t="shared" si="9"/>
        <v>5</v>
      </c>
    </row>
    <row r="57" ht="20" customHeight="true" spans="1:8">
      <c r="A57" s="13"/>
      <c r="B57" s="16" t="s">
        <v>164</v>
      </c>
      <c r="C57" s="15" t="s">
        <v>165</v>
      </c>
      <c r="D57" s="15" t="s">
        <v>166</v>
      </c>
      <c r="E57" s="16" t="s">
        <v>167</v>
      </c>
      <c r="F57" s="16" t="s">
        <v>111</v>
      </c>
      <c r="G57" s="19">
        <v>85.906159</v>
      </c>
      <c r="H57" s="20">
        <f t="shared" ref="H57:H60" si="10">IF((G57*0.3)&gt;=15,15,G57*0.3)</f>
        <v>15</v>
      </c>
    </row>
    <row r="58" ht="20" customHeight="true" spans="1:8">
      <c r="A58" s="13"/>
      <c r="B58" s="16" t="s">
        <v>164</v>
      </c>
      <c r="C58" s="15" t="s">
        <v>168</v>
      </c>
      <c r="D58" s="15" t="s">
        <v>169</v>
      </c>
      <c r="E58" s="16" t="s">
        <v>167</v>
      </c>
      <c r="F58" s="16" t="s">
        <v>23</v>
      </c>
      <c r="G58" s="19">
        <v>55.02253</v>
      </c>
      <c r="H58" s="20">
        <f>IF((G58*0.3)&gt;=10,10,G58*0.3)</f>
        <v>10</v>
      </c>
    </row>
    <row r="59" ht="20" customHeight="true" spans="1:8">
      <c r="A59" s="13"/>
      <c r="B59" s="16" t="s">
        <v>164</v>
      </c>
      <c r="C59" s="15" t="s">
        <v>170</v>
      </c>
      <c r="D59" s="15" t="s">
        <v>171</v>
      </c>
      <c r="E59" s="16" t="s">
        <v>167</v>
      </c>
      <c r="F59" s="16" t="s">
        <v>111</v>
      </c>
      <c r="G59" s="19">
        <v>74.22153</v>
      </c>
      <c r="H59" s="20">
        <f t="shared" si="10"/>
        <v>15</v>
      </c>
    </row>
    <row r="60" ht="20" customHeight="true" spans="1:8">
      <c r="A60" s="13"/>
      <c r="B60" s="16" t="s">
        <v>172</v>
      </c>
      <c r="C60" s="16" t="s">
        <v>173</v>
      </c>
      <c r="D60" s="16" t="s">
        <v>174</v>
      </c>
      <c r="E60" s="16" t="s">
        <v>175</v>
      </c>
      <c r="F60" s="16" t="s">
        <v>111</v>
      </c>
      <c r="G60" s="19">
        <v>356</v>
      </c>
      <c r="H60" s="20">
        <f t="shared" si="10"/>
        <v>15</v>
      </c>
    </row>
    <row r="61" ht="20" customHeight="true" spans="1:8">
      <c r="A61" s="13"/>
      <c r="B61" s="16" t="s">
        <v>172</v>
      </c>
      <c r="C61" s="16" t="s">
        <v>176</v>
      </c>
      <c r="D61" s="16" t="s">
        <v>177</v>
      </c>
      <c r="E61" s="16" t="s">
        <v>175</v>
      </c>
      <c r="F61" s="16" t="s">
        <v>14</v>
      </c>
      <c r="G61" s="19">
        <v>20.401752</v>
      </c>
      <c r="H61" s="20">
        <f t="shared" ref="H61:H63" si="11">IF((G61*0.3)&gt;=5,5,G61*0.3)</f>
        <v>5</v>
      </c>
    </row>
    <row r="62" ht="20" customHeight="true" spans="1:8">
      <c r="A62" s="13"/>
      <c r="B62" s="16" t="s">
        <v>172</v>
      </c>
      <c r="C62" s="16" t="s">
        <v>178</v>
      </c>
      <c r="D62" s="16" t="s">
        <v>179</v>
      </c>
      <c r="E62" s="16" t="s">
        <v>175</v>
      </c>
      <c r="F62" s="16" t="s">
        <v>14</v>
      </c>
      <c r="G62" s="19">
        <v>25.282322</v>
      </c>
      <c r="H62" s="20">
        <f t="shared" si="11"/>
        <v>5</v>
      </c>
    </row>
    <row r="63" ht="20" customHeight="true" spans="1:8">
      <c r="A63" s="13" t="s">
        <v>180</v>
      </c>
      <c r="B63" s="16" t="s">
        <v>181</v>
      </c>
      <c r="C63" s="16" t="s">
        <v>182</v>
      </c>
      <c r="D63" s="16" t="s">
        <v>183</v>
      </c>
      <c r="E63" s="16" t="s">
        <v>184</v>
      </c>
      <c r="F63" s="16" t="s">
        <v>14</v>
      </c>
      <c r="G63" s="19">
        <v>29.056772</v>
      </c>
      <c r="H63" s="20">
        <f t="shared" si="11"/>
        <v>5</v>
      </c>
    </row>
    <row r="64" ht="20" customHeight="true" spans="1:8">
      <c r="A64" s="13"/>
      <c r="B64" s="16" t="s">
        <v>181</v>
      </c>
      <c r="C64" s="16" t="s">
        <v>185</v>
      </c>
      <c r="D64" s="16" t="s">
        <v>186</v>
      </c>
      <c r="E64" s="16" t="s">
        <v>184</v>
      </c>
      <c r="F64" s="16" t="s">
        <v>23</v>
      </c>
      <c r="G64" s="19">
        <v>46.747422</v>
      </c>
      <c r="H64" s="20">
        <f>IF((G64*0.3)&gt;=10,10,G64*0.3)</f>
        <v>10</v>
      </c>
    </row>
    <row r="65" ht="20" customHeight="true" spans="1:8">
      <c r="A65" s="13"/>
      <c r="B65" s="16" t="s">
        <v>181</v>
      </c>
      <c r="C65" s="16" t="s">
        <v>187</v>
      </c>
      <c r="D65" s="16" t="s">
        <v>188</v>
      </c>
      <c r="E65" s="16" t="s">
        <v>184</v>
      </c>
      <c r="F65" s="16" t="s">
        <v>14</v>
      </c>
      <c r="G65" s="19">
        <v>28.049824</v>
      </c>
      <c r="H65" s="20">
        <f t="shared" ref="H65:H71" si="12">IF((G65*0.3)&gt;=5,5,G65*0.3)</f>
        <v>5</v>
      </c>
    </row>
    <row r="66" ht="20" customHeight="true" spans="1:8">
      <c r="A66" s="13"/>
      <c r="B66" s="13" t="s">
        <v>181</v>
      </c>
      <c r="C66" s="16" t="s">
        <v>189</v>
      </c>
      <c r="D66" s="16" t="s">
        <v>190</v>
      </c>
      <c r="E66" s="16" t="s">
        <v>184</v>
      </c>
      <c r="F66" s="16" t="s">
        <v>23</v>
      </c>
      <c r="G66" s="19">
        <v>21.996299</v>
      </c>
      <c r="H66" s="20">
        <f>IF((G66*0.3)&gt;=10,10,G66*0.3)</f>
        <v>6.5988897</v>
      </c>
    </row>
    <row r="67" ht="20" customHeight="true" spans="1:8">
      <c r="A67" s="13"/>
      <c r="B67" s="13" t="s">
        <v>181</v>
      </c>
      <c r="C67" s="16" t="s">
        <v>191</v>
      </c>
      <c r="D67" s="16" t="s">
        <v>192</v>
      </c>
      <c r="E67" s="16" t="s">
        <v>184</v>
      </c>
      <c r="F67" s="16" t="s">
        <v>14</v>
      </c>
      <c r="G67" s="19">
        <v>21.124049</v>
      </c>
      <c r="H67" s="20">
        <f t="shared" si="12"/>
        <v>5</v>
      </c>
    </row>
    <row r="68" ht="20" customHeight="true" spans="1:8">
      <c r="A68" s="13"/>
      <c r="B68" s="14" t="s">
        <v>193</v>
      </c>
      <c r="C68" s="15" t="s">
        <v>194</v>
      </c>
      <c r="D68" s="15" t="s">
        <v>195</v>
      </c>
      <c r="E68" s="15" t="s">
        <v>196</v>
      </c>
      <c r="F68" s="15" t="s">
        <v>111</v>
      </c>
      <c r="G68" s="19">
        <v>75.041146</v>
      </c>
      <c r="H68" s="20">
        <f>IF((G68*0.3)&gt;=15,15,G68*0.3)</f>
        <v>15</v>
      </c>
    </row>
    <row r="69" ht="20" customHeight="true" spans="1:8">
      <c r="A69" s="13"/>
      <c r="B69" s="14" t="s">
        <v>193</v>
      </c>
      <c r="C69" s="15" t="s">
        <v>197</v>
      </c>
      <c r="D69" s="15" t="s">
        <v>198</v>
      </c>
      <c r="E69" s="15" t="s">
        <v>196</v>
      </c>
      <c r="F69" s="15" t="s">
        <v>111</v>
      </c>
      <c r="G69" s="19">
        <v>76.285389</v>
      </c>
      <c r="H69" s="20">
        <f>IF((G69*0.3)&gt;=15,15,G69*0.3)</f>
        <v>15</v>
      </c>
    </row>
    <row r="70" ht="20" customHeight="true" spans="1:8">
      <c r="A70" s="13"/>
      <c r="B70" s="14" t="s">
        <v>193</v>
      </c>
      <c r="C70" s="15" t="s">
        <v>199</v>
      </c>
      <c r="D70" s="15" t="s">
        <v>200</v>
      </c>
      <c r="E70" s="15" t="s">
        <v>196</v>
      </c>
      <c r="F70" s="15" t="s">
        <v>14</v>
      </c>
      <c r="G70" s="19">
        <v>22.362241</v>
      </c>
      <c r="H70" s="20">
        <f t="shared" si="12"/>
        <v>5</v>
      </c>
    </row>
    <row r="71" ht="20" customHeight="true" spans="1:8">
      <c r="A71" s="13"/>
      <c r="B71" s="16" t="s">
        <v>201</v>
      </c>
      <c r="C71" s="16" t="s">
        <v>202</v>
      </c>
      <c r="D71" s="16" t="s">
        <v>203</v>
      </c>
      <c r="E71" s="16" t="s">
        <v>204</v>
      </c>
      <c r="F71" s="14" t="s">
        <v>14</v>
      </c>
      <c r="G71" s="19">
        <v>23.861113</v>
      </c>
      <c r="H71" s="20">
        <f t="shared" si="12"/>
        <v>5</v>
      </c>
    </row>
    <row r="72" ht="20" customHeight="true" spans="1:8">
      <c r="A72" s="13"/>
      <c r="B72" s="16" t="s">
        <v>201</v>
      </c>
      <c r="C72" s="16" t="s">
        <v>205</v>
      </c>
      <c r="D72" s="16" t="s">
        <v>206</v>
      </c>
      <c r="E72" s="16" t="s">
        <v>207</v>
      </c>
      <c r="F72" s="14" t="s">
        <v>23</v>
      </c>
      <c r="G72" s="19">
        <v>47.347986</v>
      </c>
      <c r="H72" s="20">
        <f>IF((G72*0.3)&gt;=10,10,G72*0.3)</f>
        <v>10</v>
      </c>
    </row>
    <row r="73" ht="20" customHeight="true" spans="1:8">
      <c r="A73" s="13"/>
      <c r="B73" s="16" t="s">
        <v>201</v>
      </c>
      <c r="C73" s="16" t="s">
        <v>208</v>
      </c>
      <c r="D73" s="16" t="s">
        <v>209</v>
      </c>
      <c r="E73" s="16" t="s">
        <v>207</v>
      </c>
      <c r="F73" s="14" t="s">
        <v>14</v>
      </c>
      <c r="G73" s="19">
        <v>18.580667</v>
      </c>
      <c r="H73" s="20">
        <f t="shared" ref="H73:H75" si="13">IF((G73*0.3)&gt;=5,5,G73*0.3)</f>
        <v>5</v>
      </c>
    </row>
    <row r="74" ht="20" customHeight="true" spans="1:8">
      <c r="A74" s="13"/>
      <c r="B74" s="13" t="s">
        <v>201</v>
      </c>
      <c r="C74" s="16" t="s">
        <v>210</v>
      </c>
      <c r="D74" s="16" t="s">
        <v>211</v>
      </c>
      <c r="E74" s="16" t="s">
        <v>207</v>
      </c>
      <c r="F74" s="14" t="s">
        <v>14</v>
      </c>
      <c r="G74" s="19">
        <v>16.435181</v>
      </c>
      <c r="H74" s="20">
        <f t="shared" si="13"/>
        <v>4.9305543</v>
      </c>
    </row>
    <row r="75" ht="20" customHeight="true" spans="1:8">
      <c r="A75" s="13" t="s">
        <v>212</v>
      </c>
      <c r="B75" s="14" t="s">
        <v>213</v>
      </c>
      <c r="C75" s="14" t="s">
        <v>214</v>
      </c>
      <c r="D75" s="14" t="s">
        <v>215</v>
      </c>
      <c r="E75" s="14" t="s">
        <v>216</v>
      </c>
      <c r="F75" s="15" t="s">
        <v>14</v>
      </c>
      <c r="G75" s="19">
        <v>21.5621</v>
      </c>
      <c r="H75" s="20">
        <f t="shared" si="13"/>
        <v>5</v>
      </c>
    </row>
    <row r="76" ht="20" customHeight="true" spans="1:8">
      <c r="A76" s="13"/>
      <c r="B76" s="14" t="s">
        <v>213</v>
      </c>
      <c r="C76" s="14" t="s">
        <v>217</v>
      </c>
      <c r="D76" s="14" t="s">
        <v>218</v>
      </c>
      <c r="E76" s="14" t="s">
        <v>216</v>
      </c>
      <c r="F76" s="15" t="s">
        <v>23</v>
      </c>
      <c r="G76" s="19">
        <v>55.0529</v>
      </c>
      <c r="H76" s="20">
        <f>IF((G76*0.3)&gt;=10,10,G76*0.3)</f>
        <v>10</v>
      </c>
    </row>
    <row r="77" ht="20" customHeight="true" spans="1:8">
      <c r="A77" s="13"/>
      <c r="B77" s="14" t="s">
        <v>213</v>
      </c>
      <c r="C77" s="14" t="s">
        <v>219</v>
      </c>
      <c r="D77" s="14" t="s">
        <v>220</v>
      </c>
      <c r="E77" s="14" t="s">
        <v>216</v>
      </c>
      <c r="F77" s="15" t="s">
        <v>14</v>
      </c>
      <c r="G77" s="19">
        <v>24.887</v>
      </c>
      <c r="H77" s="20">
        <f t="shared" ref="H77:H93" si="14">IF((G77*0.3)&gt;=5,5,G77*0.3)</f>
        <v>5</v>
      </c>
    </row>
    <row r="78" ht="20" customHeight="true" spans="1:8">
      <c r="A78" s="13"/>
      <c r="B78" s="14" t="s">
        <v>221</v>
      </c>
      <c r="C78" s="14" t="s">
        <v>222</v>
      </c>
      <c r="D78" s="14" t="s">
        <v>223</v>
      </c>
      <c r="E78" s="14" t="s">
        <v>224</v>
      </c>
      <c r="F78" s="16" t="s">
        <v>14</v>
      </c>
      <c r="G78" s="19">
        <v>24</v>
      </c>
      <c r="H78" s="20">
        <f t="shared" si="14"/>
        <v>5</v>
      </c>
    </row>
    <row r="79" ht="20" customHeight="true" spans="1:8">
      <c r="A79" s="13"/>
      <c r="B79" s="14" t="s">
        <v>221</v>
      </c>
      <c r="C79" s="14" t="s">
        <v>225</v>
      </c>
      <c r="D79" s="14" t="s">
        <v>226</v>
      </c>
      <c r="E79" s="14" t="s">
        <v>224</v>
      </c>
      <c r="F79" s="16" t="s">
        <v>14</v>
      </c>
      <c r="G79" s="19">
        <v>23.9</v>
      </c>
      <c r="H79" s="20">
        <f t="shared" si="14"/>
        <v>5</v>
      </c>
    </row>
    <row r="80" ht="20" customHeight="true" spans="1:8">
      <c r="A80" s="13"/>
      <c r="B80" s="14" t="s">
        <v>227</v>
      </c>
      <c r="C80" s="14" t="s">
        <v>228</v>
      </c>
      <c r="D80" s="14" t="s">
        <v>229</v>
      </c>
      <c r="E80" s="14" t="s">
        <v>230</v>
      </c>
      <c r="F80" s="16" t="s">
        <v>14</v>
      </c>
      <c r="G80" s="19">
        <v>24.98</v>
      </c>
      <c r="H80" s="20">
        <f t="shared" si="14"/>
        <v>5</v>
      </c>
    </row>
    <row r="81" ht="20" customHeight="true" spans="1:8">
      <c r="A81" s="13"/>
      <c r="B81" s="14" t="s">
        <v>227</v>
      </c>
      <c r="C81" s="14" t="s">
        <v>231</v>
      </c>
      <c r="D81" s="14" t="s">
        <v>232</v>
      </c>
      <c r="E81" s="14" t="s">
        <v>230</v>
      </c>
      <c r="F81" s="16" t="s">
        <v>14</v>
      </c>
      <c r="G81" s="19">
        <v>25</v>
      </c>
      <c r="H81" s="20">
        <f t="shared" si="14"/>
        <v>5</v>
      </c>
    </row>
    <row r="82" ht="20" customHeight="true" spans="1:8">
      <c r="A82" s="13"/>
      <c r="B82" s="14" t="s">
        <v>233</v>
      </c>
      <c r="C82" s="14" t="s">
        <v>234</v>
      </c>
      <c r="D82" s="14" t="s">
        <v>235</v>
      </c>
      <c r="E82" s="14" t="s">
        <v>236</v>
      </c>
      <c r="F82" s="16" t="s">
        <v>14</v>
      </c>
      <c r="G82" s="19">
        <v>25</v>
      </c>
      <c r="H82" s="20">
        <f t="shared" si="14"/>
        <v>5</v>
      </c>
    </row>
    <row r="83" ht="20" customHeight="true" spans="1:8">
      <c r="A83" s="13"/>
      <c r="B83" s="14" t="s">
        <v>233</v>
      </c>
      <c r="C83" s="14" t="s">
        <v>237</v>
      </c>
      <c r="D83" s="14" t="s">
        <v>238</v>
      </c>
      <c r="E83" s="14" t="s">
        <v>236</v>
      </c>
      <c r="F83" s="16" t="s">
        <v>14</v>
      </c>
      <c r="G83" s="19">
        <v>25</v>
      </c>
      <c r="H83" s="20">
        <f t="shared" si="14"/>
        <v>5</v>
      </c>
    </row>
    <row r="84" ht="20" customHeight="true" spans="1:8">
      <c r="A84" s="13"/>
      <c r="B84" s="14" t="s">
        <v>239</v>
      </c>
      <c r="C84" s="14" t="s">
        <v>240</v>
      </c>
      <c r="D84" s="14" t="s">
        <v>241</v>
      </c>
      <c r="E84" s="14" t="s">
        <v>242</v>
      </c>
      <c r="F84" s="16" t="s">
        <v>14</v>
      </c>
      <c r="G84" s="19">
        <v>25</v>
      </c>
      <c r="H84" s="20">
        <f t="shared" si="14"/>
        <v>5</v>
      </c>
    </row>
    <row r="85" ht="20" customHeight="true" spans="1:8">
      <c r="A85" s="13"/>
      <c r="B85" s="14" t="s">
        <v>239</v>
      </c>
      <c r="C85" s="14" t="s">
        <v>243</v>
      </c>
      <c r="D85" s="14" t="s">
        <v>244</v>
      </c>
      <c r="E85" s="14" t="s">
        <v>242</v>
      </c>
      <c r="F85" s="16" t="s">
        <v>14</v>
      </c>
      <c r="G85" s="19">
        <v>25</v>
      </c>
      <c r="H85" s="20">
        <f t="shared" si="14"/>
        <v>5</v>
      </c>
    </row>
    <row r="86" ht="20" customHeight="true" spans="1:8">
      <c r="A86" s="13"/>
      <c r="B86" s="14" t="s">
        <v>245</v>
      </c>
      <c r="C86" s="14" t="s">
        <v>246</v>
      </c>
      <c r="D86" s="14" t="s">
        <v>247</v>
      </c>
      <c r="E86" s="14" t="s">
        <v>248</v>
      </c>
      <c r="F86" s="16" t="s">
        <v>14</v>
      </c>
      <c r="G86" s="19">
        <v>23.2698</v>
      </c>
      <c r="H86" s="20">
        <f t="shared" si="14"/>
        <v>5</v>
      </c>
    </row>
    <row r="87" ht="20" customHeight="true" spans="1:8">
      <c r="A87" s="13"/>
      <c r="B87" s="14" t="s">
        <v>245</v>
      </c>
      <c r="C87" s="14" t="s">
        <v>249</v>
      </c>
      <c r="D87" s="14" t="s">
        <v>250</v>
      </c>
      <c r="E87" s="14" t="s">
        <v>248</v>
      </c>
      <c r="F87" s="16" t="s">
        <v>14</v>
      </c>
      <c r="G87" s="19">
        <v>26</v>
      </c>
      <c r="H87" s="20">
        <f t="shared" si="14"/>
        <v>5</v>
      </c>
    </row>
    <row r="88" ht="20" customHeight="true" spans="1:8">
      <c r="A88" s="13"/>
      <c r="B88" s="14" t="s">
        <v>251</v>
      </c>
      <c r="C88" s="14" t="s">
        <v>252</v>
      </c>
      <c r="D88" s="14" t="s">
        <v>253</v>
      </c>
      <c r="E88" s="14" t="s">
        <v>254</v>
      </c>
      <c r="F88" s="16" t="s">
        <v>14</v>
      </c>
      <c r="G88" s="19">
        <v>3.94</v>
      </c>
      <c r="H88" s="20">
        <f t="shared" si="14"/>
        <v>1.182</v>
      </c>
    </row>
    <row r="89" ht="20" customHeight="true" spans="1:8">
      <c r="A89" s="13"/>
      <c r="B89" s="14" t="s">
        <v>251</v>
      </c>
      <c r="C89" s="14" t="s">
        <v>255</v>
      </c>
      <c r="D89" s="14" t="s">
        <v>256</v>
      </c>
      <c r="E89" s="14" t="s">
        <v>254</v>
      </c>
      <c r="F89" s="16" t="s">
        <v>14</v>
      </c>
      <c r="G89" s="19">
        <v>4.98</v>
      </c>
      <c r="H89" s="20">
        <f t="shared" si="14"/>
        <v>1.494</v>
      </c>
    </row>
    <row r="90" ht="20" customHeight="true" spans="1:8">
      <c r="A90" s="13"/>
      <c r="B90" s="14" t="s">
        <v>257</v>
      </c>
      <c r="C90" s="14" t="s">
        <v>258</v>
      </c>
      <c r="D90" s="14" t="s">
        <v>259</v>
      </c>
      <c r="E90" s="14" t="s">
        <v>260</v>
      </c>
      <c r="F90" s="16" t="s">
        <v>14</v>
      </c>
      <c r="G90" s="19">
        <v>4.49917</v>
      </c>
      <c r="H90" s="20">
        <f t="shared" si="14"/>
        <v>1.349751</v>
      </c>
    </row>
    <row r="91" ht="20" customHeight="true" spans="1:8">
      <c r="A91" s="13"/>
      <c r="B91" s="14" t="s">
        <v>261</v>
      </c>
      <c r="C91" s="14" t="s">
        <v>262</v>
      </c>
      <c r="D91" s="14" t="s">
        <v>263</v>
      </c>
      <c r="E91" s="14" t="s">
        <v>264</v>
      </c>
      <c r="F91" s="15" t="s">
        <v>14</v>
      </c>
      <c r="G91" s="19">
        <v>24.68065</v>
      </c>
      <c r="H91" s="20">
        <f t="shared" si="14"/>
        <v>5</v>
      </c>
    </row>
    <row r="92" ht="20" customHeight="true" spans="1:8">
      <c r="A92" s="13"/>
      <c r="B92" s="14" t="s">
        <v>261</v>
      </c>
      <c r="C92" s="14" t="s">
        <v>265</v>
      </c>
      <c r="D92" s="14" t="s">
        <v>266</v>
      </c>
      <c r="E92" s="14" t="s">
        <v>264</v>
      </c>
      <c r="F92" s="15" t="s">
        <v>14</v>
      </c>
      <c r="G92" s="19">
        <v>22.5574</v>
      </c>
      <c r="H92" s="20">
        <f t="shared" si="14"/>
        <v>5</v>
      </c>
    </row>
    <row r="93" ht="20" customHeight="true" spans="1:8">
      <c r="A93" s="13"/>
      <c r="B93" s="14" t="s">
        <v>261</v>
      </c>
      <c r="C93" s="14" t="s">
        <v>267</v>
      </c>
      <c r="D93" s="14" t="s">
        <v>268</v>
      </c>
      <c r="E93" s="14" t="s">
        <v>264</v>
      </c>
      <c r="F93" s="15" t="s">
        <v>14</v>
      </c>
      <c r="G93" s="19">
        <v>24.4352</v>
      </c>
      <c r="H93" s="20">
        <f t="shared" si="14"/>
        <v>5</v>
      </c>
    </row>
    <row r="94" ht="20" customHeight="true" spans="1:8">
      <c r="A94" s="13"/>
      <c r="B94" s="14" t="s">
        <v>269</v>
      </c>
      <c r="C94" s="14" t="s">
        <v>270</v>
      </c>
      <c r="D94" s="14" t="s">
        <v>271</v>
      </c>
      <c r="E94" s="14" t="s">
        <v>272</v>
      </c>
      <c r="F94" s="16" t="s">
        <v>23</v>
      </c>
      <c r="G94" s="19">
        <v>48.5324</v>
      </c>
      <c r="H94" s="20">
        <f>IF((G94*0.3)&gt;=10,10,G94*0.3)</f>
        <v>10</v>
      </c>
    </row>
    <row r="95" ht="20" customHeight="true" spans="1:8">
      <c r="A95" s="13"/>
      <c r="B95" s="14" t="s">
        <v>269</v>
      </c>
      <c r="C95" s="14" t="s">
        <v>273</v>
      </c>
      <c r="D95" s="14" t="s">
        <v>274</v>
      </c>
      <c r="E95" s="14" t="s">
        <v>272</v>
      </c>
      <c r="F95" s="16" t="s">
        <v>14</v>
      </c>
      <c r="G95" s="19">
        <v>23.8618</v>
      </c>
      <c r="H95" s="20">
        <f t="shared" ref="H95:H101" si="15">IF((G95*0.3)&gt;=5,5,G95*0.3)</f>
        <v>5</v>
      </c>
    </row>
    <row r="96" ht="20" customHeight="true" spans="1:8">
      <c r="A96" s="13"/>
      <c r="B96" s="14" t="s">
        <v>275</v>
      </c>
      <c r="C96" s="14" t="s">
        <v>276</v>
      </c>
      <c r="D96" s="14" t="s">
        <v>277</v>
      </c>
      <c r="E96" s="14" t="s">
        <v>278</v>
      </c>
      <c r="F96" s="16" t="s">
        <v>14</v>
      </c>
      <c r="G96" s="19">
        <v>24.74</v>
      </c>
      <c r="H96" s="20">
        <f t="shared" si="15"/>
        <v>5</v>
      </c>
    </row>
    <row r="97" s="1" customFormat="true" ht="20" customHeight="true" spans="1:8">
      <c r="A97" s="13"/>
      <c r="B97" s="14" t="s">
        <v>275</v>
      </c>
      <c r="C97" s="14" t="s">
        <v>279</v>
      </c>
      <c r="D97" s="14" t="s">
        <v>280</v>
      </c>
      <c r="E97" s="14" t="s">
        <v>278</v>
      </c>
      <c r="F97" s="16" t="s">
        <v>14</v>
      </c>
      <c r="G97" s="19">
        <v>20</v>
      </c>
      <c r="H97" s="20">
        <f t="shared" si="15"/>
        <v>5</v>
      </c>
    </row>
    <row r="98" ht="20" customHeight="true" spans="1:8">
      <c r="A98" s="13"/>
      <c r="B98" s="14" t="s">
        <v>281</v>
      </c>
      <c r="C98" s="14" t="s">
        <v>282</v>
      </c>
      <c r="D98" s="14" t="s">
        <v>283</v>
      </c>
      <c r="E98" s="14" t="s">
        <v>284</v>
      </c>
      <c r="F98" s="16" t="s">
        <v>14</v>
      </c>
      <c r="G98" s="19">
        <v>24.6</v>
      </c>
      <c r="H98" s="20">
        <f t="shared" si="15"/>
        <v>5</v>
      </c>
    </row>
    <row r="99" ht="20" customHeight="true" spans="1:8">
      <c r="A99" s="13"/>
      <c r="B99" s="14" t="s">
        <v>281</v>
      </c>
      <c r="C99" s="14" t="s">
        <v>285</v>
      </c>
      <c r="D99" s="14" t="s">
        <v>286</v>
      </c>
      <c r="E99" s="14" t="s">
        <v>284</v>
      </c>
      <c r="F99" s="16" t="s">
        <v>14</v>
      </c>
      <c r="G99" s="19">
        <v>23.7</v>
      </c>
      <c r="H99" s="20">
        <f t="shared" si="15"/>
        <v>5</v>
      </c>
    </row>
    <row r="100" ht="20" customHeight="true" spans="1:8">
      <c r="A100" s="13"/>
      <c r="B100" s="14" t="s">
        <v>287</v>
      </c>
      <c r="C100" s="14" t="s">
        <v>288</v>
      </c>
      <c r="D100" s="14" t="s">
        <v>289</v>
      </c>
      <c r="E100" s="14" t="s">
        <v>290</v>
      </c>
      <c r="F100" s="16" t="s">
        <v>14</v>
      </c>
      <c r="G100" s="19">
        <v>23.9993</v>
      </c>
      <c r="H100" s="20">
        <f t="shared" si="15"/>
        <v>5</v>
      </c>
    </row>
    <row r="101" ht="20" customHeight="true" spans="1:8">
      <c r="A101" s="13"/>
      <c r="B101" s="14" t="s">
        <v>287</v>
      </c>
      <c r="C101" s="14" t="s">
        <v>291</v>
      </c>
      <c r="D101" s="14" t="s">
        <v>292</v>
      </c>
      <c r="E101" s="14" t="s">
        <v>290</v>
      </c>
      <c r="F101" s="16" t="s">
        <v>14</v>
      </c>
      <c r="G101" s="19">
        <v>24.3616</v>
      </c>
      <c r="H101" s="20">
        <f t="shared" si="15"/>
        <v>5</v>
      </c>
    </row>
    <row r="102" ht="20" customHeight="true" spans="1:8">
      <c r="A102" s="13"/>
      <c r="B102" s="14" t="s">
        <v>257</v>
      </c>
      <c r="C102" s="14" t="s">
        <v>293</v>
      </c>
      <c r="D102" s="14" t="s">
        <v>294</v>
      </c>
      <c r="E102" s="14" t="s">
        <v>260</v>
      </c>
      <c r="F102" s="16" t="s">
        <v>23</v>
      </c>
      <c r="G102" s="19">
        <v>0</v>
      </c>
      <c r="H102" s="20">
        <f>IF((G102*0.3)&gt;=10,10,G102*0.3)</f>
        <v>0</v>
      </c>
    </row>
    <row r="103" ht="20" customHeight="true" spans="1:8">
      <c r="A103" s="13"/>
      <c r="B103" s="14" t="s">
        <v>227</v>
      </c>
      <c r="C103" s="14" t="s">
        <v>295</v>
      </c>
      <c r="D103" s="14" t="s">
        <v>296</v>
      </c>
      <c r="E103" s="14" t="s">
        <v>230</v>
      </c>
      <c r="F103" s="16" t="s">
        <v>111</v>
      </c>
      <c r="G103" s="19">
        <v>0</v>
      </c>
      <c r="H103" s="20">
        <f t="shared" ref="H103:H109" si="16">IF((G103*0.3)&gt;=15,15,G103*0.3)</f>
        <v>0</v>
      </c>
    </row>
    <row r="104" ht="20" customHeight="true" spans="1:8">
      <c r="A104" s="13"/>
      <c r="B104" s="14" t="s">
        <v>287</v>
      </c>
      <c r="C104" s="14" t="s">
        <v>297</v>
      </c>
      <c r="D104" s="14" t="s">
        <v>298</v>
      </c>
      <c r="E104" s="14" t="s">
        <v>290</v>
      </c>
      <c r="F104" s="16" t="s">
        <v>111</v>
      </c>
      <c r="G104" s="19">
        <v>2.232</v>
      </c>
      <c r="H104" s="20">
        <f t="shared" si="16"/>
        <v>0.6696</v>
      </c>
    </row>
    <row r="105" ht="20" customHeight="true" spans="1:8">
      <c r="A105" s="13"/>
      <c r="B105" s="22" t="s">
        <v>251</v>
      </c>
      <c r="C105" s="22" t="s">
        <v>299</v>
      </c>
      <c r="D105" s="14" t="s">
        <v>300</v>
      </c>
      <c r="E105" s="14" t="s">
        <v>254</v>
      </c>
      <c r="F105" s="16" t="s">
        <v>14</v>
      </c>
      <c r="G105" s="19">
        <v>0</v>
      </c>
      <c r="H105" s="20">
        <f>IF((G105*0.3)&gt;=5,5,G105*0.3)</f>
        <v>0</v>
      </c>
    </row>
    <row r="106" ht="20" customHeight="true" spans="1:8">
      <c r="A106" s="13"/>
      <c r="B106" s="22" t="s">
        <v>275</v>
      </c>
      <c r="C106" s="22" t="s">
        <v>301</v>
      </c>
      <c r="D106" s="14" t="s">
        <v>302</v>
      </c>
      <c r="E106" s="14" t="s">
        <v>278</v>
      </c>
      <c r="F106" s="16" t="s">
        <v>23</v>
      </c>
      <c r="G106" s="19">
        <v>55</v>
      </c>
      <c r="H106" s="20">
        <f t="shared" ref="H106:H111" si="17">IF((G106*0.3)&gt;=10,10,G106*0.3)</f>
        <v>10</v>
      </c>
    </row>
    <row r="107" ht="20" customHeight="true" spans="1:8">
      <c r="A107" s="13"/>
      <c r="B107" s="22" t="s">
        <v>287</v>
      </c>
      <c r="C107" s="22" t="s">
        <v>303</v>
      </c>
      <c r="D107" s="14" t="s">
        <v>304</v>
      </c>
      <c r="E107" s="14" t="s">
        <v>290</v>
      </c>
      <c r="F107" s="16" t="s">
        <v>111</v>
      </c>
      <c r="G107" s="19">
        <v>83</v>
      </c>
      <c r="H107" s="20">
        <f t="shared" si="16"/>
        <v>15</v>
      </c>
    </row>
    <row r="108" ht="20" customHeight="true" spans="1:8">
      <c r="A108" s="13"/>
      <c r="B108" s="22" t="s">
        <v>239</v>
      </c>
      <c r="C108" s="22" t="s">
        <v>305</v>
      </c>
      <c r="D108" s="14" t="s">
        <v>306</v>
      </c>
      <c r="E108" s="14" t="s">
        <v>242</v>
      </c>
      <c r="F108" s="16" t="s">
        <v>111</v>
      </c>
      <c r="G108" s="19">
        <v>28</v>
      </c>
      <c r="H108" s="20">
        <f t="shared" si="16"/>
        <v>8.4</v>
      </c>
    </row>
    <row r="109" ht="20" customHeight="true" spans="1:8">
      <c r="A109" s="13"/>
      <c r="B109" s="22" t="s">
        <v>221</v>
      </c>
      <c r="C109" s="14" t="s">
        <v>307</v>
      </c>
      <c r="D109" s="14" t="s">
        <v>308</v>
      </c>
      <c r="E109" s="14" t="s">
        <v>224</v>
      </c>
      <c r="F109" s="16" t="s">
        <v>111</v>
      </c>
      <c r="G109" s="19">
        <v>0</v>
      </c>
      <c r="H109" s="20">
        <f t="shared" si="16"/>
        <v>0</v>
      </c>
    </row>
    <row r="110" ht="20" customHeight="true" spans="1:8">
      <c r="A110" s="13" t="s">
        <v>309</v>
      </c>
      <c r="B110" s="13" t="s">
        <v>310</v>
      </c>
      <c r="C110" s="16" t="s">
        <v>311</v>
      </c>
      <c r="D110" s="16" t="s">
        <v>312</v>
      </c>
      <c r="E110" s="16" t="s">
        <v>313</v>
      </c>
      <c r="F110" s="16" t="s">
        <v>23</v>
      </c>
      <c r="G110" s="20">
        <v>36.9</v>
      </c>
      <c r="H110" s="20">
        <f t="shared" si="17"/>
        <v>10</v>
      </c>
    </row>
    <row r="111" ht="20" customHeight="true" spans="1:8">
      <c r="A111" s="13"/>
      <c r="B111" s="13" t="s">
        <v>314</v>
      </c>
      <c r="C111" s="16" t="s">
        <v>315</v>
      </c>
      <c r="D111" s="16" t="s">
        <v>316</v>
      </c>
      <c r="E111" s="16" t="s">
        <v>313</v>
      </c>
      <c r="F111" s="16" t="s">
        <v>23</v>
      </c>
      <c r="G111" s="20">
        <v>30.6</v>
      </c>
      <c r="H111" s="20">
        <f t="shared" si="17"/>
        <v>9.18</v>
      </c>
    </row>
    <row r="112" ht="20" customHeight="true" spans="1:8">
      <c r="A112" s="13"/>
      <c r="B112" s="13" t="s">
        <v>317</v>
      </c>
      <c r="C112" s="16" t="s">
        <v>318</v>
      </c>
      <c r="D112" s="16" t="s">
        <v>319</v>
      </c>
      <c r="E112" s="16" t="s">
        <v>313</v>
      </c>
      <c r="F112" s="16" t="s">
        <v>14</v>
      </c>
      <c r="G112" s="20">
        <v>18.2</v>
      </c>
      <c r="H112" s="20">
        <f t="shared" ref="H112:H121" si="18">IF((G112*0.3)&gt;=5,5,G112*0.3)</f>
        <v>5</v>
      </c>
    </row>
    <row r="113" ht="20" customHeight="true" spans="1:8">
      <c r="A113" s="13"/>
      <c r="B113" s="13" t="s">
        <v>320</v>
      </c>
      <c r="C113" s="16" t="s">
        <v>321</v>
      </c>
      <c r="D113" s="16" t="s">
        <v>322</v>
      </c>
      <c r="E113" s="16" t="s">
        <v>313</v>
      </c>
      <c r="F113" s="16" t="s">
        <v>23</v>
      </c>
      <c r="G113" s="20">
        <v>29.5</v>
      </c>
      <c r="H113" s="20">
        <f>IF((G113*0.3)&gt;=10,10,G113*0.3)</f>
        <v>8.85</v>
      </c>
    </row>
    <row r="114" ht="20" customHeight="true" spans="1:8">
      <c r="A114" s="13"/>
      <c r="B114" s="13" t="s">
        <v>323</v>
      </c>
      <c r="C114" s="16" t="s">
        <v>324</v>
      </c>
      <c r="D114" s="16" t="s">
        <v>325</v>
      </c>
      <c r="E114" s="16" t="s">
        <v>313</v>
      </c>
      <c r="F114" s="16" t="s">
        <v>14</v>
      </c>
      <c r="G114" s="20">
        <v>23.2</v>
      </c>
      <c r="H114" s="20">
        <f t="shared" si="18"/>
        <v>5</v>
      </c>
    </row>
    <row r="115" ht="20" customHeight="true" spans="1:8">
      <c r="A115" s="13"/>
      <c r="B115" s="13" t="s">
        <v>323</v>
      </c>
      <c r="C115" s="16" t="s">
        <v>326</v>
      </c>
      <c r="D115" s="16" t="s">
        <v>327</v>
      </c>
      <c r="E115" s="16" t="s">
        <v>313</v>
      </c>
      <c r="F115" s="16" t="s">
        <v>14</v>
      </c>
      <c r="G115" s="20">
        <v>22.1</v>
      </c>
      <c r="H115" s="20">
        <f t="shared" si="18"/>
        <v>5</v>
      </c>
    </row>
    <row r="116" ht="20" customHeight="true" spans="1:8">
      <c r="A116" s="13"/>
      <c r="B116" s="13" t="s">
        <v>323</v>
      </c>
      <c r="C116" s="16" t="s">
        <v>328</v>
      </c>
      <c r="D116" s="16" t="s">
        <v>329</v>
      </c>
      <c r="E116" s="16" t="s">
        <v>313</v>
      </c>
      <c r="F116" s="16" t="s">
        <v>14</v>
      </c>
      <c r="G116" s="20">
        <v>16</v>
      </c>
      <c r="H116" s="20">
        <f t="shared" si="18"/>
        <v>4.8</v>
      </c>
    </row>
    <row r="117" ht="20" customHeight="true" spans="1:8">
      <c r="A117" s="13"/>
      <c r="B117" s="13" t="s">
        <v>323</v>
      </c>
      <c r="C117" s="16" t="s">
        <v>330</v>
      </c>
      <c r="D117" s="16" t="s">
        <v>331</v>
      </c>
      <c r="E117" s="16" t="s">
        <v>313</v>
      </c>
      <c r="F117" s="16" t="s">
        <v>14</v>
      </c>
      <c r="G117" s="20">
        <v>22.3</v>
      </c>
      <c r="H117" s="20">
        <f t="shared" si="18"/>
        <v>5</v>
      </c>
    </row>
    <row r="118" ht="20" customHeight="true" spans="1:8">
      <c r="A118" s="13"/>
      <c r="B118" s="13" t="s">
        <v>317</v>
      </c>
      <c r="C118" s="16" t="s">
        <v>332</v>
      </c>
      <c r="D118" s="16" t="s">
        <v>333</v>
      </c>
      <c r="E118" s="16" t="s">
        <v>313</v>
      </c>
      <c r="F118" s="16" t="s">
        <v>14</v>
      </c>
      <c r="G118" s="20">
        <v>24</v>
      </c>
      <c r="H118" s="20">
        <f t="shared" si="18"/>
        <v>5</v>
      </c>
    </row>
    <row r="119" ht="20" customHeight="true" spans="1:8">
      <c r="A119" s="13"/>
      <c r="B119" s="13" t="s">
        <v>314</v>
      </c>
      <c r="C119" s="16" t="s">
        <v>334</v>
      </c>
      <c r="D119" s="16" t="s">
        <v>335</v>
      </c>
      <c r="E119" s="16" t="s">
        <v>313</v>
      </c>
      <c r="F119" s="16" t="s">
        <v>14</v>
      </c>
      <c r="G119" s="20">
        <v>16.7</v>
      </c>
      <c r="H119" s="20">
        <f t="shared" si="18"/>
        <v>5</v>
      </c>
    </row>
    <row r="120" ht="20" customHeight="true" spans="1:8">
      <c r="A120" s="13"/>
      <c r="B120" s="13" t="s">
        <v>310</v>
      </c>
      <c r="C120" s="16" t="s">
        <v>336</v>
      </c>
      <c r="D120" s="16" t="s">
        <v>337</v>
      </c>
      <c r="E120" s="16" t="s">
        <v>313</v>
      </c>
      <c r="F120" s="16" t="s">
        <v>14</v>
      </c>
      <c r="G120" s="20">
        <v>27.2</v>
      </c>
      <c r="H120" s="20">
        <f t="shared" si="18"/>
        <v>5</v>
      </c>
    </row>
    <row r="121" ht="20" customHeight="true" spans="1:8">
      <c r="A121" s="13"/>
      <c r="B121" s="13" t="s">
        <v>338</v>
      </c>
      <c r="C121" s="16" t="s">
        <v>339</v>
      </c>
      <c r="D121" s="16" t="s">
        <v>340</v>
      </c>
      <c r="E121" s="16" t="s">
        <v>313</v>
      </c>
      <c r="F121" s="16" t="s">
        <v>14</v>
      </c>
      <c r="G121" s="20">
        <v>15.5</v>
      </c>
      <c r="H121" s="20">
        <f t="shared" si="18"/>
        <v>4.65</v>
      </c>
    </row>
    <row r="122" ht="20" customHeight="true" spans="1:8">
      <c r="A122" s="13" t="s">
        <v>341</v>
      </c>
      <c r="B122" s="15" t="s">
        <v>342</v>
      </c>
      <c r="C122" s="23" t="s">
        <v>343</v>
      </c>
      <c r="D122" s="23" t="s">
        <v>344</v>
      </c>
      <c r="E122" s="24" t="s">
        <v>345</v>
      </c>
      <c r="F122" s="16" t="s">
        <v>14</v>
      </c>
      <c r="G122" s="19">
        <v>24.0418</v>
      </c>
      <c r="H122" s="20">
        <f>IF((G122*0.2)&gt;=5,5,G122*0.2)</f>
        <v>4.80836</v>
      </c>
    </row>
    <row r="123" ht="20" customHeight="true" spans="1:8">
      <c r="A123" s="13"/>
      <c r="B123" s="15" t="s">
        <v>346</v>
      </c>
      <c r="C123" s="15" t="s">
        <v>347</v>
      </c>
      <c r="D123" s="15" t="s">
        <v>348</v>
      </c>
      <c r="E123" s="15" t="s">
        <v>349</v>
      </c>
      <c r="F123" s="16" t="s">
        <v>23</v>
      </c>
      <c r="G123" s="19">
        <v>25.5418</v>
      </c>
      <c r="H123" s="20">
        <f t="shared" ref="H123:H125" si="19">IF((G123*0.2)&gt;=10,10,G123*0.2)</f>
        <v>5.10836</v>
      </c>
    </row>
    <row r="124" ht="20" customHeight="true" spans="1:8">
      <c r="A124" s="13"/>
      <c r="B124" s="15" t="s">
        <v>350</v>
      </c>
      <c r="C124" s="15" t="s">
        <v>351</v>
      </c>
      <c r="D124" s="15" t="s">
        <v>352</v>
      </c>
      <c r="E124" s="15" t="s">
        <v>353</v>
      </c>
      <c r="F124" s="16" t="s">
        <v>23</v>
      </c>
      <c r="G124" s="19">
        <v>25.5418</v>
      </c>
      <c r="H124" s="20">
        <f t="shared" si="19"/>
        <v>5.10836</v>
      </c>
    </row>
    <row r="125" ht="20" customHeight="true" spans="1:8">
      <c r="A125" s="13"/>
      <c r="B125" s="15" t="s">
        <v>354</v>
      </c>
      <c r="C125" s="15" t="s">
        <v>355</v>
      </c>
      <c r="D125" s="15" t="s">
        <v>356</v>
      </c>
      <c r="E125" s="15" t="s">
        <v>357</v>
      </c>
      <c r="F125" s="16" t="s">
        <v>23</v>
      </c>
      <c r="G125" s="19">
        <v>25.5418</v>
      </c>
      <c r="H125" s="20">
        <f t="shared" si="19"/>
        <v>5.10836</v>
      </c>
    </row>
    <row r="126" ht="20" customHeight="true" spans="1:8">
      <c r="A126" s="13"/>
      <c r="B126" s="15" t="s">
        <v>346</v>
      </c>
      <c r="C126" s="15" t="s">
        <v>358</v>
      </c>
      <c r="D126" s="15" t="s">
        <v>359</v>
      </c>
      <c r="E126" s="15" t="s">
        <v>360</v>
      </c>
      <c r="F126" s="16" t="s">
        <v>14</v>
      </c>
      <c r="G126" s="19">
        <v>24.0418</v>
      </c>
      <c r="H126" s="20">
        <f t="shared" ref="H126:H131" si="20">IF((G126*0.2)&gt;=5,5,G126*0.2)</f>
        <v>4.80836</v>
      </c>
    </row>
    <row r="127" ht="20" customHeight="true" spans="1:8">
      <c r="A127" s="13"/>
      <c r="B127" s="15" t="s">
        <v>346</v>
      </c>
      <c r="C127" s="15" t="s">
        <v>361</v>
      </c>
      <c r="D127" s="15" t="s">
        <v>362</v>
      </c>
      <c r="E127" s="15" t="s">
        <v>363</v>
      </c>
      <c r="F127" s="16" t="s">
        <v>23</v>
      </c>
      <c r="G127" s="19">
        <v>25.5418</v>
      </c>
      <c r="H127" s="20">
        <f>IF((G127*0.2)&gt;=10,10,G127*0.2)</f>
        <v>5.10836</v>
      </c>
    </row>
    <row r="128" ht="20" customHeight="true" spans="1:8">
      <c r="A128" s="13"/>
      <c r="B128" s="15" t="s">
        <v>364</v>
      </c>
      <c r="C128" s="15" t="s">
        <v>365</v>
      </c>
      <c r="D128" s="15" t="s">
        <v>366</v>
      </c>
      <c r="E128" s="15" t="s">
        <v>367</v>
      </c>
      <c r="F128" s="16" t="s">
        <v>14</v>
      </c>
      <c r="G128" s="19">
        <v>24.0418</v>
      </c>
      <c r="H128" s="20">
        <f t="shared" si="20"/>
        <v>4.80836</v>
      </c>
    </row>
    <row r="129" ht="20" customHeight="true" spans="1:8">
      <c r="A129" s="13"/>
      <c r="B129" s="15" t="s">
        <v>364</v>
      </c>
      <c r="C129" s="15" t="s">
        <v>368</v>
      </c>
      <c r="D129" s="15" t="s">
        <v>369</v>
      </c>
      <c r="E129" s="15" t="s">
        <v>370</v>
      </c>
      <c r="F129" s="16" t="s">
        <v>14</v>
      </c>
      <c r="G129" s="19">
        <v>24.0418</v>
      </c>
      <c r="H129" s="20">
        <f t="shared" si="20"/>
        <v>4.80836</v>
      </c>
    </row>
    <row r="130" ht="20" customHeight="true" spans="1:8">
      <c r="A130" s="13"/>
      <c r="B130" s="15" t="s">
        <v>364</v>
      </c>
      <c r="C130" s="15" t="s">
        <v>371</v>
      </c>
      <c r="D130" s="15" t="s">
        <v>372</v>
      </c>
      <c r="E130" s="15" t="s">
        <v>370</v>
      </c>
      <c r="F130" s="16" t="s">
        <v>14</v>
      </c>
      <c r="G130" s="19">
        <v>24.0418</v>
      </c>
      <c r="H130" s="20">
        <f t="shared" si="20"/>
        <v>4.80836</v>
      </c>
    </row>
    <row r="131" ht="20" customHeight="true" spans="1:8">
      <c r="A131" s="13"/>
      <c r="B131" s="15" t="s">
        <v>373</v>
      </c>
      <c r="C131" s="23" t="s">
        <v>374</v>
      </c>
      <c r="D131" s="15" t="s">
        <v>375</v>
      </c>
      <c r="E131" s="15" t="s">
        <v>376</v>
      </c>
      <c r="F131" s="16" t="s">
        <v>14</v>
      </c>
      <c r="G131" s="19">
        <v>24.0418</v>
      </c>
      <c r="H131" s="20">
        <f t="shared" si="20"/>
        <v>4.80836</v>
      </c>
    </row>
    <row r="132" ht="20" customHeight="true" spans="1:8">
      <c r="A132" s="13"/>
      <c r="B132" s="15" t="s">
        <v>373</v>
      </c>
      <c r="C132" s="15" t="s">
        <v>377</v>
      </c>
      <c r="D132" s="15" t="s">
        <v>378</v>
      </c>
      <c r="E132" s="15" t="s">
        <v>379</v>
      </c>
      <c r="F132" s="16" t="s">
        <v>23</v>
      </c>
      <c r="G132" s="19">
        <v>25.5418</v>
      </c>
      <c r="H132" s="20">
        <f t="shared" ref="H132:H137" si="21">IF((G132*0.2)&gt;=10,10,G132*0.2)</f>
        <v>5.10836</v>
      </c>
    </row>
    <row r="133" ht="20" customHeight="true" spans="1:8">
      <c r="A133" s="13"/>
      <c r="B133" s="15" t="s">
        <v>373</v>
      </c>
      <c r="C133" s="15" t="s">
        <v>380</v>
      </c>
      <c r="D133" s="15" t="s">
        <v>381</v>
      </c>
      <c r="E133" s="15" t="s">
        <v>379</v>
      </c>
      <c r="F133" s="16" t="s">
        <v>14</v>
      </c>
      <c r="G133" s="19">
        <v>25.5418</v>
      </c>
      <c r="H133" s="20">
        <f t="shared" ref="H133:H136" si="22">IF((G133*0.2)&gt;=5,5,G133*0.2)</f>
        <v>5</v>
      </c>
    </row>
    <row r="134" ht="20" customHeight="true" spans="1:8">
      <c r="A134" s="13"/>
      <c r="B134" s="15" t="s">
        <v>382</v>
      </c>
      <c r="C134" s="23" t="s">
        <v>383</v>
      </c>
      <c r="D134" s="23" t="s">
        <v>384</v>
      </c>
      <c r="E134" s="15" t="s">
        <v>385</v>
      </c>
      <c r="F134" s="16" t="s">
        <v>14</v>
      </c>
      <c r="G134" s="19">
        <v>25.5418</v>
      </c>
      <c r="H134" s="20">
        <f t="shared" si="21"/>
        <v>5.10836</v>
      </c>
    </row>
    <row r="135" ht="20" customHeight="true" spans="1:8">
      <c r="A135" s="13"/>
      <c r="B135" s="15" t="s">
        <v>350</v>
      </c>
      <c r="C135" s="15" t="s">
        <v>386</v>
      </c>
      <c r="D135" s="15" t="s">
        <v>387</v>
      </c>
      <c r="E135" s="15" t="s">
        <v>388</v>
      </c>
      <c r="F135" s="16" t="s">
        <v>23</v>
      </c>
      <c r="G135" s="19">
        <v>24.0418</v>
      </c>
      <c r="H135" s="20">
        <f t="shared" si="22"/>
        <v>4.80836</v>
      </c>
    </row>
    <row r="136" ht="20" customHeight="true" spans="1:8">
      <c r="A136" s="13"/>
      <c r="B136" s="15" t="s">
        <v>350</v>
      </c>
      <c r="C136" s="15" t="s">
        <v>389</v>
      </c>
      <c r="D136" s="15" t="s">
        <v>390</v>
      </c>
      <c r="E136" s="15" t="s">
        <v>388</v>
      </c>
      <c r="F136" s="16" t="s">
        <v>23</v>
      </c>
      <c r="G136" s="19">
        <v>24.0418</v>
      </c>
      <c r="H136" s="20">
        <f t="shared" si="22"/>
        <v>4.80836</v>
      </c>
    </row>
    <row r="137" ht="20" customHeight="true" spans="1:8">
      <c r="A137" s="13"/>
      <c r="B137" s="15" t="s">
        <v>350</v>
      </c>
      <c r="C137" s="15" t="s">
        <v>391</v>
      </c>
      <c r="D137" s="15" t="s">
        <v>392</v>
      </c>
      <c r="E137" s="15" t="s">
        <v>388</v>
      </c>
      <c r="F137" s="16" t="s">
        <v>23</v>
      </c>
      <c r="G137" s="19">
        <v>25.5418</v>
      </c>
      <c r="H137" s="20">
        <f t="shared" si="21"/>
        <v>5.10836</v>
      </c>
    </row>
    <row r="138" ht="20" customHeight="true" spans="1:8">
      <c r="A138" s="13"/>
      <c r="B138" s="15" t="s">
        <v>350</v>
      </c>
      <c r="C138" s="15" t="s">
        <v>393</v>
      </c>
      <c r="D138" s="15" t="s">
        <v>394</v>
      </c>
      <c r="E138" s="15" t="s">
        <v>388</v>
      </c>
      <c r="F138" s="16" t="s">
        <v>23</v>
      </c>
      <c r="G138" s="19">
        <v>24.0418</v>
      </c>
      <c r="H138" s="20">
        <f t="shared" ref="H138:H159" si="23">IF((G138*0.2)&gt;=5,5,G138*0.2)</f>
        <v>4.80836</v>
      </c>
    </row>
    <row r="139" ht="20" customHeight="true" spans="1:8">
      <c r="A139" s="13"/>
      <c r="B139" s="15" t="s">
        <v>350</v>
      </c>
      <c r="C139" s="15" t="s">
        <v>395</v>
      </c>
      <c r="D139" s="15" t="s">
        <v>396</v>
      </c>
      <c r="E139" s="15" t="s">
        <v>388</v>
      </c>
      <c r="F139" s="16" t="s">
        <v>23</v>
      </c>
      <c r="G139" s="19">
        <v>24.0418</v>
      </c>
      <c r="H139" s="20">
        <f t="shared" si="23"/>
        <v>4.80836</v>
      </c>
    </row>
    <row r="140" ht="20" customHeight="true" spans="1:8">
      <c r="A140" s="13"/>
      <c r="B140" s="15" t="s">
        <v>350</v>
      </c>
      <c r="C140" s="15" t="s">
        <v>397</v>
      </c>
      <c r="D140" s="15" t="s">
        <v>398</v>
      </c>
      <c r="E140" s="15" t="s">
        <v>388</v>
      </c>
      <c r="F140" s="16" t="s">
        <v>14</v>
      </c>
      <c r="G140" s="19">
        <v>24.0418</v>
      </c>
      <c r="H140" s="20">
        <f t="shared" si="23"/>
        <v>4.80836</v>
      </c>
    </row>
    <row r="141" ht="20" customHeight="true" spans="1:8">
      <c r="A141" s="13"/>
      <c r="B141" s="15" t="s">
        <v>350</v>
      </c>
      <c r="C141" s="15" t="s">
        <v>399</v>
      </c>
      <c r="D141" s="15" t="s">
        <v>400</v>
      </c>
      <c r="E141" s="15" t="s">
        <v>388</v>
      </c>
      <c r="F141" s="16" t="s">
        <v>14</v>
      </c>
      <c r="G141" s="19">
        <v>24.0418</v>
      </c>
      <c r="H141" s="20">
        <f t="shared" si="23"/>
        <v>4.80836</v>
      </c>
    </row>
    <row r="142" ht="20" customHeight="true" spans="1:8">
      <c r="A142" s="13"/>
      <c r="B142" s="15" t="s">
        <v>350</v>
      </c>
      <c r="C142" s="15" t="s">
        <v>401</v>
      </c>
      <c r="D142" s="15" t="s">
        <v>402</v>
      </c>
      <c r="E142" s="15" t="s">
        <v>388</v>
      </c>
      <c r="F142" s="16" t="s">
        <v>14</v>
      </c>
      <c r="G142" s="19">
        <v>24.0418</v>
      </c>
      <c r="H142" s="20">
        <f t="shared" si="23"/>
        <v>4.80836</v>
      </c>
    </row>
    <row r="143" ht="20" customHeight="true" spans="1:8">
      <c r="A143" s="13"/>
      <c r="B143" s="15" t="s">
        <v>350</v>
      </c>
      <c r="C143" s="15" t="s">
        <v>403</v>
      </c>
      <c r="D143" s="15" t="s">
        <v>404</v>
      </c>
      <c r="E143" s="15" t="s">
        <v>388</v>
      </c>
      <c r="F143" s="16" t="s">
        <v>14</v>
      </c>
      <c r="G143" s="19">
        <v>24.0418</v>
      </c>
      <c r="H143" s="20">
        <f t="shared" si="23"/>
        <v>4.80836</v>
      </c>
    </row>
    <row r="144" ht="20" customHeight="true" spans="1:8">
      <c r="A144" s="13"/>
      <c r="B144" s="15" t="s">
        <v>350</v>
      </c>
      <c r="C144" s="15" t="s">
        <v>405</v>
      </c>
      <c r="D144" s="15" t="s">
        <v>406</v>
      </c>
      <c r="E144" s="15" t="s">
        <v>388</v>
      </c>
      <c r="F144" s="16" t="s">
        <v>14</v>
      </c>
      <c r="G144" s="19">
        <v>24.0418</v>
      </c>
      <c r="H144" s="20">
        <f t="shared" si="23"/>
        <v>4.80836</v>
      </c>
    </row>
    <row r="145" ht="20" customHeight="true" spans="1:8">
      <c r="A145" s="13"/>
      <c r="B145" s="15" t="s">
        <v>350</v>
      </c>
      <c r="C145" s="15" t="s">
        <v>407</v>
      </c>
      <c r="D145" s="15" t="s">
        <v>408</v>
      </c>
      <c r="E145" s="15" t="s">
        <v>388</v>
      </c>
      <c r="F145" s="16" t="s">
        <v>14</v>
      </c>
      <c r="G145" s="19">
        <v>24.0418</v>
      </c>
      <c r="H145" s="20">
        <f t="shared" si="23"/>
        <v>4.80836</v>
      </c>
    </row>
    <row r="146" ht="20" customHeight="true" spans="1:8">
      <c r="A146" s="13"/>
      <c r="B146" s="15" t="s">
        <v>350</v>
      </c>
      <c r="C146" s="15" t="s">
        <v>409</v>
      </c>
      <c r="D146" s="15" t="s">
        <v>410</v>
      </c>
      <c r="E146" s="15" t="s">
        <v>388</v>
      </c>
      <c r="F146" s="16" t="s">
        <v>14</v>
      </c>
      <c r="G146" s="19">
        <v>24.0418</v>
      </c>
      <c r="H146" s="20">
        <f t="shared" si="23"/>
        <v>4.80836</v>
      </c>
    </row>
    <row r="147" ht="20" customHeight="true" spans="1:8">
      <c r="A147" s="13"/>
      <c r="B147" s="15" t="s">
        <v>350</v>
      </c>
      <c r="C147" s="15" t="s">
        <v>411</v>
      </c>
      <c r="D147" s="15" t="s">
        <v>412</v>
      </c>
      <c r="E147" s="15" t="s">
        <v>388</v>
      </c>
      <c r="F147" s="16" t="s">
        <v>14</v>
      </c>
      <c r="G147" s="19">
        <v>24.0418</v>
      </c>
      <c r="H147" s="20">
        <f t="shared" si="23"/>
        <v>4.80836</v>
      </c>
    </row>
    <row r="148" ht="20" customHeight="true" spans="1:8">
      <c r="A148" s="13"/>
      <c r="B148" s="15" t="s">
        <v>413</v>
      </c>
      <c r="C148" s="15" t="s">
        <v>414</v>
      </c>
      <c r="D148" s="15" t="s">
        <v>415</v>
      </c>
      <c r="E148" s="15" t="s">
        <v>416</v>
      </c>
      <c r="F148" s="16" t="s">
        <v>23</v>
      </c>
      <c r="G148" s="19">
        <v>24.0418</v>
      </c>
      <c r="H148" s="20">
        <f t="shared" si="23"/>
        <v>4.80836</v>
      </c>
    </row>
    <row r="149" ht="20" customHeight="true" spans="1:8">
      <c r="A149" s="13"/>
      <c r="B149" s="15" t="s">
        <v>413</v>
      </c>
      <c r="C149" s="15" t="s">
        <v>417</v>
      </c>
      <c r="D149" s="15" t="s">
        <v>418</v>
      </c>
      <c r="E149" s="15" t="s">
        <v>416</v>
      </c>
      <c r="F149" s="16" t="s">
        <v>23</v>
      </c>
      <c r="G149" s="19">
        <v>24.0418</v>
      </c>
      <c r="H149" s="20">
        <f t="shared" si="23"/>
        <v>4.80836</v>
      </c>
    </row>
    <row r="150" ht="20" customHeight="true" spans="1:8">
      <c r="A150" s="13"/>
      <c r="B150" s="15" t="s">
        <v>413</v>
      </c>
      <c r="C150" s="15" t="s">
        <v>419</v>
      </c>
      <c r="D150" s="15" t="s">
        <v>420</v>
      </c>
      <c r="E150" s="15" t="s">
        <v>416</v>
      </c>
      <c r="F150" s="16" t="s">
        <v>23</v>
      </c>
      <c r="G150" s="19">
        <v>24.0418</v>
      </c>
      <c r="H150" s="20">
        <f t="shared" si="23"/>
        <v>4.80836</v>
      </c>
    </row>
    <row r="151" ht="20" customHeight="true" spans="1:8">
      <c r="A151" s="13"/>
      <c r="B151" s="15" t="s">
        <v>413</v>
      </c>
      <c r="C151" s="15" t="s">
        <v>421</v>
      </c>
      <c r="D151" s="15" t="s">
        <v>422</v>
      </c>
      <c r="E151" s="15" t="s">
        <v>416</v>
      </c>
      <c r="F151" s="16" t="s">
        <v>14</v>
      </c>
      <c r="G151" s="19">
        <v>24.0418</v>
      </c>
      <c r="H151" s="20">
        <f t="shared" si="23"/>
        <v>4.80836</v>
      </c>
    </row>
    <row r="152" ht="20" customHeight="true" spans="1:8">
      <c r="A152" s="13"/>
      <c r="B152" s="15" t="s">
        <v>413</v>
      </c>
      <c r="C152" s="15" t="s">
        <v>423</v>
      </c>
      <c r="D152" s="15" t="s">
        <v>424</v>
      </c>
      <c r="E152" s="15" t="s">
        <v>416</v>
      </c>
      <c r="F152" s="16" t="s">
        <v>14</v>
      </c>
      <c r="G152" s="19">
        <v>24.0418</v>
      </c>
      <c r="H152" s="20">
        <f t="shared" si="23"/>
        <v>4.80836</v>
      </c>
    </row>
    <row r="153" ht="20" customHeight="true" spans="1:8">
      <c r="A153" s="13"/>
      <c r="B153" s="15" t="s">
        <v>413</v>
      </c>
      <c r="C153" s="15" t="s">
        <v>425</v>
      </c>
      <c r="D153" s="15" t="s">
        <v>426</v>
      </c>
      <c r="E153" s="15" t="s">
        <v>416</v>
      </c>
      <c r="F153" s="16" t="s">
        <v>14</v>
      </c>
      <c r="G153" s="19">
        <v>24.0418</v>
      </c>
      <c r="H153" s="20">
        <f t="shared" si="23"/>
        <v>4.80836</v>
      </c>
    </row>
    <row r="154" ht="20" customHeight="true" spans="1:8">
      <c r="A154" s="13"/>
      <c r="B154" s="15" t="s">
        <v>413</v>
      </c>
      <c r="C154" s="15" t="s">
        <v>427</v>
      </c>
      <c r="D154" s="15" t="s">
        <v>428</v>
      </c>
      <c r="E154" s="15" t="s">
        <v>429</v>
      </c>
      <c r="F154" s="16" t="s">
        <v>14</v>
      </c>
      <c r="G154" s="19">
        <v>24.0418</v>
      </c>
      <c r="H154" s="20">
        <f t="shared" si="23"/>
        <v>4.80836</v>
      </c>
    </row>
    <row r="155" ht="20" customHeight="true" spans="1:8">
      <c r="A155" s="13"/>
      <c r="B155" s="15" t="s">
        <v>342</v>
      </c>
      <c r="C155" s="15" t="s">
        <v>430</v>
      </c>
      <c r="D155" s="15" t="s">
        <v>431</v>
      </c>
      <c r="E155" s="15" t="s">
        <v>432</v>
      </c>
      <c r="F155" s="16" t="s">
        <v>23</v>
      </c>
      <c r="G155" s="19">
        <v>24.0418</v>
      </c>
      <c r="H155" s="20">
        <f t="shared" si="23"/>
        <v>4.80836</v>
      </c>
    </row>
    <row r="156" ht="20" customHeight="true" spans="1:8">
      <c r="A156" s="13"/>
      <c r="B156" s="15" t="s">
        <v>342</v>
      </c>
      <c r="C156" s="15" t="s">
        <v>433</v>
      </c>
      <c r="D156" s="15" t="s">
        <v>434</v>
      </c>
      <c r="E156" s="15" t="s">
        <v>432</v>
      </c>
      <c r="F156" s="16" t="s">
        <v>14</v>
      </c>
      <c r="G156" s="19">
        <v>24.0418</v>
      </c>
      <c r="H156" s="20">
        <f t="shared" si="23"/>
        <v>4.80836</v>
      </c>
    </row>
    <row r="157" ht="20" customHeight="true" spans="1:8">
      <c r="A157" s="13"/>
      <c r="B157" s="15" t="s">
        <v>435</v>
      </c>
      <c r="C157" s="15" t="s">
        <v>436</v>
      </c>
      <c r="D157" s="15" t="s">
        <v>437</v>
      </c>
      <c r="E157" s="15" t="s">
        <v>438</v>
      </c>
      <c r="F157" s="16" t="s">
        <v>14</v>
      </c>
      <c r="G157" s="19">
        <v>24.0418</v>
      </c>
      <c r="H157" s="20">
        <f t="shared" si="23"/>
        <v>4.80836</v>
      </c>
    </row>
    <row r="158" ht="20" customHeight="true" spans="1:8">
      <c r="A158" s="13"/>
      <c r="B158" s="15" t="s">
        <v>435</v>
      </c>
      <c r="C158" s="15" t="s">
        <v>439</v>
      </c>
      <c r="D158" s="15" t="s">
        <v>440</v>
      </c>
      <c r="E158" s="15" t="s">
        <v>441</v>
      </c>
      <c r="F158" s="16" t="s">
        <v>23</v>
      </c>
      <c r="G158" s="19">
        <v>24.0418</v>
      </c>
      <c r="H158" s="20">
        <f t="shared" si="23"/>
        <v>4.80836</v>
      </c>
    </row>
    <row r="159" ht="20" customHeight="true" spans="1:8">
      <c r="A159" s="13"/>
      <c r="B159" s="15" t="s">
        <v>435</v>
      </c>
      <c r="C159" s="15" t="s">
        <v>442</v>
      </c>
      <c r="D159" s="15" t="s">
        <v>443</v>
      </c>
      <c r="E159" s="15" t="s">
        <v>444</v>
      </c>
      <c r="F159" s="16" t="s">
        <v>23</v>
      </c>
      <c r="G159" s="19">
        <v>24.0418</v>
      </c>
      <c r="H159" s="20">
        <f t="shared" si="23"/>
        <v>4.80836</v>
      </c>
    </row>
    <row r="160" ht="20" customHeight="true" spans="1:8">
      <c r="A160" s="13"/>
      <c r="B160" s="15" t="s">
        <v>435</v>
      </c>
      <c r="C160" s="15" t="s">
        <v>445</v>
      </c>
      <c r="D160" s="15" t="s">
        <v>446</v>
      </c>
      <c r="E160" s="15" t="s">
        <v>447</v>
      </c>
      <c r="F160" s="16" t="s">
        <v>23</v>
      </c>
      <c r="G160" s="19">
        <v>25.5418</v>
      </c>
      <c r="H160" s="20">
        <f>IF((G160*0.2)&gt;=10,10,G160*0.2)</f>
        <v>5.10836</v>
      </c>
    </row>
    <row r="161" ht="20" customHeight="true" spans="1:8">
      <c r="A161" s="13"/>
      <c r="B161" s="15" t="s">
        <v>435</v>
      </c>
      <c r="C161" s="15" t="s">
        <v>448</v>
      </c>
      <c r="D161" s="15" t="s">
        <v>449</v>
      </c>
      <c r="E161" s="15" t="s">
        <v>447</v>
      </c>
      <c r="F161" s="16" t="s">
        <v>23</v>
      </c>
      <c r="G161" s="19">
        <v>25.5418</v>
      </c>
      <c r="H161" s="20">
        <f>IF((G161*0.2)&gt;=10,10,G161*0.2)</f>
        <v>5.10836</v>
      </c>
    </row>
    <row r="162" ht="20" customHeight="true" spans="1:8">
      <c r="A162" s="13"/>
      <c r="B162" s="15" t="s">
        <v>450</v>
      </c>
      <c r="C162" s="15" t="s">
        <v>451</v>
      </c>
      <c r="D162" s="15" t="s">
        <v>452</v>
      </c>
      <c r="E162" s="15" t="s">
        <v>453</v>
      </c>
      <c r="F162" s="16" t="s">
        <v>14</v>
      </c>
      <c r="G162" s="19">
        <v>24.0418</v>
      </c>
      <c r="H162" s="20">
        <f t="shared" ref="H162:H165" si="24">IF((G162*0.2)&gt;=5,5,G162*0.2)</f>
        <v>4.80836</v>
      </c>
    </row>
    <row r="163" ht="20" customHeight="true" spans="1:8">
      <c r="A163" s="13"/>
      <c r="B163" s="15" t="s">
        <v>450</v>
      </c>
      <c r="C163" s="15" t="s">
        <v>454</v>
      </c>
      <c r="D163" s="15" t="s">
        <v>455</v>
      </c>
      <c r="E163" s="15" t="s">
        <v>453</v>
      </c>
      <c r="F163" s="16" t="s">
        <v>14</v>
      </c>
      <c r="G163" s="19">
        <v>24.0418</v>
      </c>
      <c r="H163" s="20">
        <f t="shared" si="24"/>
        <v>4.80836</v>
      </c>
    </row>
    <row r="164" ht="20" customHeight="true" spans="1:8">
      <c r="A164" s="13"/>
      <c r="B164" s="15" t="s">
        <v>456</v>
      </c>
      <c r="C164" s="15" t="s">
        <v>457</v>
      </c>
      <c r="D164" s="15" t="s">
        <v>458</v>
      </c>
      <c r="E164" s="15" t="s">
        <v>459</v>
      </c>
      <c r="F164" s="16" t="s">
        <v>14</v>
      </c>
      <c r="G164" s="19">
        <v>24.0418</v>
      </c>
      <c r="H164" s="20">
        <f t="shared" si="24"/>
        <v>4.80836</v>
      </c>
    </row>
    <row r="165" ht="20" customHeight="true" spans="1:8">
      <c r="A165" s="13"/>
      <c r="B165" s="15" t="s">
        <v>460</v>
      </c>
      <c r="C165" s="15" t="s">
        <v>461</v>
      </c>
      <c r="D165" s="15" t="s">
        <v>462</v>
      </c>
      <c r="E165" s="15" t="s">
        <v>463</v>
      </c>
      <c r="F165" s="16" t="s">
        <v>14</v>
      </c>
      <c r="G165" s="19">
        <v>24.0418</v>
      </c>
      <c r="H165" s="20">
        <f t="shared" si="24"/>
        <v>4.80836</v>
      </c>
    </row>
    <row r="166" ht="20" customHeight="true" spans="1:8">
      <c r="A166" s="13"/>
      <c r="B166" s="15" t="s">
        <v>460</v>
      </c>
      <c r="C166" s="15" t="s">
        <v>464</v>
      </c>
      <c r="D166" s="15" t="s">
        <v>465</v>
      </c>
      <c r="E166" s="15" t="s">
        <v>466</v>
      </c>
      <c r="F166" s="16" t="s">
        <v>23</v>
      </c>
      <c r="G166" s="19">
        <v>25.5418</v>
      </c>
      <c r="H166" s="20">
        <f t="shared" ref="H166:H173" si="25">IF((G166*0.2)&gt;=10,10,G166*0.2)</f>
        <v>5.10836</v>
      </c>
    </row>
    <row r="167" ht="20" customHeight="true" spans="1:8">
      <c r="A167" s="13"/>
      <c r="B167" s="15" t="s">
        <v>460</v>
      </c>
      <c r="C167" s="15" t="s">
        <v>467</v>
      </c>
      <c r="D167" s="15" t="s">
        <v>468</v>
      </c>
      <c r="E167" s="15" t="s">
        <v>463</v>
      </c>
      <c r="F167" s="16" t="s">
        <v>14</v>
      </c>
      <c r="G167" s="19">
        <v>24.0418</v>
      </c>
      <c r="H167" s="20">
        <f t="shared" ref="H167:H170" si="26">IF((G167*0.2)&gt;=5,5,G167*0.2)</f>
        <v>4.80836</v>
      </c>
    </row>
    <row r="168" ht="20" customHeight="true" spans="1:8">
      <c r="A168" s="13"/>
      <c r="B168" s="15" t="s">
        <v>469</v>
      </c>
      <c r="C168" s="15" t="s">
        <v>470</v>
      </c>
      <c r="D168" s="15" t="s">
        <v>471</v>
      </c>
      <c r="E168" s="15" t="s">
        <v>472</v>
      </c>
      <c r="F168" s="16" t="s">
        <v>14</v>
      </c>
      <c r="G168" s="19">
        <v>24.0418</v>
      </c>
      <c r="H168" s="20">
        <f t="shared" si="26"/>
        <v>4.80836</v>
      </c>
    </row>
    <row r="169" ht="20" customHeight="true" spans="1:8">
      <c r="A169" s="13"/>
      <c r="B169" s="15" t="s">
        <v>469</v>
      </c>
      <c r="C169" s="15" t="s">
        <v>473</v>
      </c>
      <c r="D169" s="15" t="s">
        <v>474</v>
      </c>
      <c r="E169" s="15" t="s">
        <v>475</v>
      </c>
      <c r="F169" s="16" t="s">
        <v>23</v>
      </c>
      <c r="G169" s="19">
        <v>25.5418</v>
      </c>
      <c r="H169" s="20">
        <f t="shared" si="25"/>
        <v>5.10836</v>
      </c>
    </row>
    <row r="170" ht="20" customHeight="true" spans="1:8">
      <c r="A170" s="13"/>
      <c r="B170" s="15" t="s">
        <v>469</v>
      </c>
      <c r="C170" s="15" t="s">
        <v>476</v>
      </c>
      <c r="D170" s="15" t="s">
        <v>477</v>
      </c>
      <c r="E170" s="15" t="s">
        <v>478</v>
      </c>
      <c r="F170" s="16" t="s">
        <v>14</v>
      </c>
      <c r="G170" s="19">
        <v>24.0418</v>
      </c>
      <c r="H170" s="20">
        <f t="shared" si="26"/>
        <v>4.80836</v>
      </c>
    </row>
    <row r="171" ht="20" customHeight="true" spans="1:8">
      <c r="A171" s="13"/>
      <c r="B171" s="15" t="s">
        <v>469</v>
      </c>
      <c r="C171" s="15" t="s">
        <v>479</v>
      </c>
      <c r="D171" s="15" t="s">
        <v>480</v>
      </c>
      <c r="E171" s="15" t="s">
        <v>481</v>
      </c>
      <c r="F171" s="16" t="s">
        <v>23</v>
      </c>
      <c r="G171" s="19">
        <v>25.5418</v>
      </c>
      <c r="H171" s="20">
        <f t="shared" si="25"/>
        <v>5.10836</v>
      </c>
    </row>
    <row r="172" ht="20" customHeight="true" spans="1:8">
      <c r="A172" s="13"/>
      <c r="B172" s="15" t="s">
        <v>469</v>
      </c>
      <c r="C172" s="15" t="s">
        <v>482</v>
      </c>
      <c r="D172" s="15" t="s">
        <v>483</v>
      </c>
      <c r="E172" s="15" t="s">
        <v>484</v>
      </c>
      <c r="F172" s="16" t="s">
        <v>23</v>
      </c>
      <c r="G172" s="19">
        <v>25.5418</v>
      </c>
      <c r="H172" s="20">
        <f t="shared" si="25"/>
        <v>5.10836</v>
      </c>
    </row>
    <row r="173" ht="20" customHeight="true" spans="1:8">
      <c r="A173" s="13"/>
      <c r="B173" s="15" t="s">
        <v>469</v>
      </c>
      <c r="C173" s="15" t="s">
        <v>485</v>
      </c>
      <c r="D173" s="15" t="s">
        <v>486</v>
      </c>
      <c r="E173" s="15" t="s">
        <v>487</v>
      </c>
      <c r="F173" s="16" t="s">
        <v>23</v>
      </c>
      <c r="G173" s="19">
        <v>25.5418</v>
      </c>
      <c r="H173" s="20">
        <f t="shared" si="25"/>
        <v>5.10836</v>
      </c>
    </row>
    <row r="174" ht="20" customHeight="true" spans="1:8">
      <c r="A174" s="13"/>
      <c r="B174" s="15" t="s">
        <v>488</v>
      </c>
      <c r="C174" s="15" t="s">
        <v>489</v>
      </c>
      <c r="D174" s="15" t="s">
        <v>490</v>
      </c>
      <c r="E174" s="15" t="s">
        <v>491</v>
      </c>
      <c r="F174" s="16" t="s">
        <v>14</v>
      </c>
      <c r="G174" s="19">
        <v>24.0418</v>
      </c>
      <c r="H174" s="20">
        <f t="shared" ref="H174:H185" si="27">IF((G174*0.2)&gt;=5,5,G174*0.2)</f>
        <v>4.80836</v>
      </c>
    </row>
    <row r="175" ht="20" customHeight="true" spans="1:8">
      <c r="A175" s="13"/>
      <c r="B175" s="15" t="s">
        <v>488</v>
      </c>
      <c r="C175" s="15" t="s">
        <v>492</v>
      </c>
      <c r="D175" s="15" t="s">
        <v>493</v>
      </c>
      <c r="E175" s="15" t="s">
        <v>491</v>
      </c>
      <c r="F175" s="16" t="s">
        <v>14</v>
      </c>
      <c r="G175" s="19">
        <v>24.0418</v>
      </c>
      <c r="H175" s="20">
        <f t="shared" si="27"/>
        <v>4.80836</v>
      </c>
    </row>
    <row r="176" ht="20" customHeight="true" spans="1:8">
      <c r="A176" s="13"/>
      <c r="B176" s="15" t="s">
        <v>494</v>
      </c>
      <c r="C176" s="15" t="s">
        <v>495</v>
      </c>
      <c r="D176" s="15" t="s">
        <v>496</v>
      </c>
      <c r="E176" s="15" t="s">
        <v>497</v>
      </c>
      <c r="F176" s="16" t="s">
        <v>14</v>
      </c>
      <c r="G176" s="19">
        <v>24.0418</v>
      </c>
      <c r="H176" s="20">
        <f t="shared" si="27"/>
        <v>4.80836</v>
      </c>
    </row>
    <row r="177" ht="20" customHeight="true" spans="1:8">
      <c r="A177" s="13"/>
      <c r="B177" s="15" t="s">
        <v>494</v>
      </c>
      <c r="C177" s="15" t="s">
        <v>498</v>
      </c>
      <c r="D177" s="15" t="s">
        <v>499</v>
      </c>
      <c r="E177" s="15" t="s">
        <v>500</v>
      </c>
      <c r="F177" s="16" t="s">
        <v>14</v>
      </c>
      <c r="G177" s="19">
        <v>24.0418</v>
      </c>
      <c r="H177" s="20">
        <f t="shared" si="27"/>
        <v>4.80836</v>
      </c>
    </row>
    <row r="178" ht="20" customHeight="true" spans="1:8">
      <c r="A178" s="13"/>
      <c r="B178" s="15" t="s">
        <v>501</v>
      </c>
      <c r="C178" s="15" t="s">
        <v>502</v>
      </c>
      <c r="D178" s="15" t="s">
        <v>503</v>
      </c>
      <c r="E178" s="15" t="s">
        <v>504</v>
      </c>
      <c r="F178" s="16" t="s">
        <v>14</v>
      </c>
      <c r="G178" s="19">
        <v>24.0418</v>
      </c>
      <c r="H178" s="20">
        <f t="shared" si="27"/>
        <v>4.80836</v>
      </c>
    </row>
    <row r="179" ht="20" customHeight="true" spans="1:8">
      <c r="A179" s="13"/>
      <c r="B179" s="15" t="s">
        <v>413</v>
      </c>
      <c r="C179" s="15" t="s">
        <v>505</v>
      </c>
      <c r="D179" s="15" t="s">
        <v>506</v>
      </c>
      <c r="E179" s="15" t="s">
        <v>507</v>
      </c>
      <c r="F179" s="16" t="s">
        <v>14</v>
      </c>
      <c r="G179" s="19">
        <v>24.0418</v>
      </c>
      <c r="H179" s="20">
        <f t="shared" si="27"/>
        <v>4.80836</v>
      </c>
    </row>
    <row r="180" ht="20" customHeight="true" spans="1:8">
      <c r="A180" s="13"/>
      <c r="B180" s="15" t="s">
        <v>501</v>
      </c>
      <c r="C180" s="15" t="s">
        <v>508</v>
      </c>
      <c r="D180" s="15" t="s">
        <v>509</v>
      </c>
      <c r="E180" s="15" t="s">
        <v>510</v>
      </c>
      <c r="F180" s="16" t="s">
        <v>14</v>
      </c>
      <c r="G180" s="19">
        <v>24.0418</v>
      </c>
      <c r="H180" s="20">
        <f t="shared" si="27"/>
        <v>4.80836</v>
      </c>
    </row>
    <row r="181" ht="20" customHeight="true" spans="1:8">
      <c r="A181" s="13"/>
      <c r="B181" s="15" t="s">
        <v>511</v>
      </c>
      <c r="C181" s="15" t="s">
        <v>512</v>
      </c>
      <c r="D181" s="15" t="s">
        <v>513</v>
      </c>
      <c r="E181" s="15" t="s">
        <v>514</v>
      </c>
      <c r="F181" s="16" t="s">
        <v>14</v>
      </c>
      <c r="G181" s="19">
        <v>24.0418</v>
      </c>
      <c r="H181" s="20">
        <f t="shared" si="27"/>
        <v>4.80836</v>
      </c>
    </row>
    <row r="182" ht="20" customHeight="true" spans="1:8">
      <c r="A182" s="13"/>
      <c r="B182" s="15" t="s">
        <v>515</v>
      </c>
      <c r="C182" s="15" t="s">
        <v>516</v>
      </c>
      <c r="D182" s="15" t="s">
        <v>517</v>
      </c>
      <c r="E182" s="15" t="s">
        <v>379</v>
      </c>
      <c r="F182" s="16" t="s">
        <v>14</v>
      </c>
      <c r="G182" s="19">
        <v>24.0418</v>
      </c>
      <c r="H182" s="20">
        <f t="shared" si="27"/>
        <v>4.80836</v>
      </c>
    </row>
    <row r="183" ht="20" customHeight="true" spans="1:8">
      <c r="A183" s="13"/>
      <c r="B183" s="16" t="s">
        <v>518</v>
      </c>
      <c r="C183" s="16" t="s">
        <v>519</v>
      </c>
      <c r="D183" s="16" t="s">
        <v>520</v>
      </c>
      <c r="E183" s="16" t="s">
        <v>521</v>
      </c>
      <c r="F183" s="16" t="s">
        <v>14</v>
      </c>
      <c r="G183" s="19">
        <v>24.0418</v>
      </c>
      <c r="H183" s="20">
        <f t="shared" si="27"/>
        <v>4.80836</v>
      </c>
    </row>
    <row r="184" ht="20" customHeight="true" spans="1:8">
      <c r="A184" s="13"/>
      <c r="B184" s="16" t="s">
        <v>456</v>
      </c>
      <c r="C184" s="16" t="s">
        <v>522</v>
      </c>
      <c r="D184" s="16" t="s">
        <v>523</v>
      </c>
      <c r="E184" s="16" t="s">
        <v>524</v>
      </c>
      <c r="F184" s="16" t="s">
        <v>14</v>
      </c>
      <c r="G184" s="19">
        <v>24.0418</v>
      </c>
      <c r="H184" s="20">
        <f t="shared" si="27"/>
        <v>4.80836</v>
      </c>
    </row>
    <row r="185" ht="20" customHeight="true" spans="1:8">
      <c r="A185" s="13"/>
      <c r="B185" s="16" t="s">
        <v>525</v>
      </c>
      <c r="C185" s="16" t="s">
        <v>526</v>
      </c>
      <c r="D185" s="16" t="s">
        <v>527</v>
      </c>
      <c r="E185" s="16" t="s">
        <v>528</v>
      </c>
      <c r="F185" s="16" t="s">
        <v>14</v>
      </c>
      <c r="G185" s="19">
        <v>24.0418</v>
      </c>
      <c r="H185" s="20">
        <f t="shared" si="27"/>
        <v>4.80836</v>
      </c>
    </row>
    <row r="186" ht="20" customHeight="true" spans="1:8">
      <c r="A186" s="13"/>
      <c r="B186" s="16" t="s">
        <v>488</v>
      </c>
      <c r="C186" s="15" t="s">
        <v>529</v>
      </c>
      <c r="D186" s="15" t="s">
        <v>530</v>
      </c>
      <c r="E186" s="16" t="s">
        <v>531</v>
      </c>
      <c r="F186" s="16" t="s">
        <v>23</v>
      </c>
      <c r="G186" s="19">
        <v>25.5418</v>
      </c>
      <c r="H186" s="20">
        <f t="shared" ref="H186:H190" si="28">IF((G186*0.2)&gt;=10,10,G186*0.2)</f>
        <v>5.10836</v>
      </c>
    </row>
    <row r="187" ht="20" customHeight="true" spans="1:8">
      <c r="A187" s="13"/>
      <c r="B187" s="16" t="s">
        <v>469</v>
      </c>
      <c r="C187" s="16" t="s">
        <v>532</v>
      </c>
      <c r="D187" s="16" t="s">
        <v>533</v>
      </c>
      <c r="E187" s="16" t="s">
        <v>534</v>
      </c>
      <c r="F187" s="16" t="s">
        <v>14</v>
      </c>
      <c r="G187" s="19">
        <v>24.0418</v>
      </c>
      <c r="H187" s="20">
        <f t="shared" ref="H187:H195" si="29">IF((G187*0.2)&gt;=5,5,G187*0.2)</f>
        <v>4.80836</v>
      </c>
    </row>
    <row r="188" ht="20" customHeight="true" spans="1:8">
      <c r="A188" s="13"/>
      <c r="B188" s="16" t="s">
        <v>342</v>
      </c>
      <c r="C188" s="15" t="s">
        <v>535</v>
      </c>
      <c r="D188" s="15" t="s">
        <v>536</v>
      </c>
      <c r="E188" s="16" t="s">
        <v>537</v>
      </c>
      <c r="F188" s="16" t="s">
        <v>23</v>
      </c>
      <c r="G188" s="19">
        <v>25.5418</v>
      </c>
      <c r="H188" s="20">
        <f t="shared" si="28"/>
        <v>5.10836</v>
      </c>
    </row>
    <row r="189" ht="20" customHeight="true" spans="1:8">
      <c r="A189" s="13"/>
      <c r="B189" s="16" t="s">
        <v>354</v>
      </c>
      <c r="C189" s="16" t="s">
        <v>538</v>
      </c>
      <c r="D189" s="16" t="s">
        <v>539</v>
      </c>
      <c r="E189" s="16" t="s">
        <v>540</v>
      </c>
      <c r="F189" s="16" t="s">
        <v>14</v>
      </c>
      <c r="G189" s="19">
        <v>25.5418</v>
      </c>
      <c r="H189" s="20">
        <f t="shared" si="29"/>
        <v>5</v>
      </c>
    </row>
    <row r="190" ht="20" customHeight="true" spans="1:8">
      <c r="A190" s="13"/>
      <c r="B190" s="16" t="s">
        <v>350</v>
      </c>
      <c r="C190" s="15" t="s">
        <v>541</v>
      </c>
      <c r="D190" s="15" t="s">
        <v>542</v>
      </c>
      <c r="E190" s="16" t="s">
        <v>353</v>
      </c>
      <c r="F190" s="16" t="s">
        <v>23</v>
      </c>
      <c r="G190" s="19">
        <v>25.5418</v>
      </c>
      <c r="H190" s="20">
        <f t="shared" si="28"/>
        <v>5.10836</v>
      </c>
    </row>
    <row r="191" ht="20" customHeight="true" spans="1:8">
      <c r="A191" s="13"/>
      <c r="B191" s="16" t="s">
        <v>354</v>
      </c>
      <c r="C191" s="16" t="s">
        <v>543</v>
      </c>
      <c r="D191" s="16" t="s">
        <v>544</v>
      </c>
      <c r="E191" s="16" t="s">
        <v>545</v>
      </c>
      <c r="F191" s="16" t="s">
        <v>14</v>
      </c>
      <c r="G191" s="19">
        <v>25.5418</v>
      </c>
      <c r="H191" s="20">
        <f t="shared" si="29"/>
        <v>5</v>
      </c>
    </row>
    <row r="192" ht="20" customHeight="true" spans="1:8">
      <c r="A192" s="13"/>
      <c r="B192" s="16" t="s">
        <v>354</v>
      </c>
      <c r="C192" s="16" t="s">
        <v>546</v>
      </c>
      <c r="D192" s="16" t="s">
        <v>547</v>
      </c>
      <c r="E192" s="16" t="s">
        <v>548</v>
      </c>
      <c r="F192" s="16" t="s">
        <v>14</v>
      </c>
      <c r="G192" s="19">
        <v>25.5418</v>
      </c>
      <c r="H192" s="20">
        <f t="shared" si="29"/>
        <v>5</v>
      </c>
    </row>
    <row r="193" ht="20" customHeight="true" spans="1:8">
      <c r="A193" s="13"/>
      <c r="B193" s="16" t="s">
        <v>342</v>
      </c>
      <c r="C193" s="16" t="s">
        <v>549</v>
      </c>
      <c r="D193" s="16" t="s">
        <v>550</v>
      </c>
      <c r="E193" s="16" t="s">
        <v>551</v>
      </c>
      <c r="F193" s="16" t="s">
        <v>14</v>
      </c>
      <c r="G193" s="19">
        <v>24.0418</v>
      </c>
      <c r="H193" s="20">
        <f t="shared" si="29"/>
        <v>4.80836</v>
      </c>
    </row>
    <row r="194" ht="20" customHeight="true" spans="1:8">
      <c r="A194" s="13"/>
      <c r="B194" s="16" t="s">
        <v>350</v>
      </c>
      <c r="C194" s="16" t="s">
        <v>552</v>
      </c>
      <c r="D194" s="16" t="s">
        <v>553</v>
      </c>
      <c r="E194" s="16" t="s">
        <v>554</v>
      </c>
      <c r="F194" s="16" t="s">
        <v>14</v>
      </c>
      <c r="G194" s="19">
        <v>24.0418</v>
      </c>
      <c r="H194" s="20">
        <f t="shared" si="29"/>
        <v>4.80836</v>
      </c>
    </row>
    <row r="195" ht="20" customHeight="true" spans="1:8">
      <c r="A195" s="13"/>
      <c r="B195" s="16" t="s">
        <v>350</v>
      </c>
      <c r="C195" s="16" t="s">
        <v>555</v>
      </c>
      <c r="D195" s="16" t="s">
        <v>556</v>
      </c>
      <c r="E195" s="16" t="s">
        <v>557</v>
      </c>
      <c r="F195" s="16" t="s">
        <v>14</v>
      </c>
      <c r="G195" s="19">
        <v>24.0418</v>
      </c>
      <c r="H195" s="20">
        <f t="shared" si="29"/>
        <v>4.80836</v>
      </c>
    </row>
    <row r="196" ht="20" customHeight="true" spans="1:8">
      <c r="A196" s="13"/>
      <c r="B196" s="16" t="s">
        <v>413</v>
      </c>
      <c r="C196" s="15" t="s">
        <v>558</v>
      </c>
      <c r="D196" s="15" t="s">
        <v>559</v>
      </c>
      <c r="E196" s="16" t="s">
        <v>507</v>
      </c>
      <c r="F196" s="16" t="s">
        <v>23</v>
      </c>
      <c r="G196" s="19">
        <v>25.5418</v>
      </c>
      <c r="H196" s="20">
        <f>IF((G196*0.2)&gt;=10,10,G196*0.2)</f>
        <v>5.10836</v>
      </c>
    </row>
    <row r="197" ht="20" customHeight="true" spans="1:8">
      <c r="A197" s="13"/>
      <c r="B197" s="16" t="s">
        <v>413</v>
      </c>
      <c r="C197" s="15" t="s">
        <v>560</v>
      </c>
      <c r="D197" s="15" t="s">
        <v>561</v>
      </c>
      <c r="E197" s="16" t="s">
        <v>507</v>
      </c>
      <c r="F197" s="16" t="s">
        <v>23</v>
      </c>
      <c r="G197" s="19">
        <v>25.5418</v>
      </c>
      <c r="H197" s="20">
        <f>IF((G197*0.2)&gt;=10,10,G197*0.2)</f>
        <v>5.10836</v>
      </c>
    </row>
    <row r="198" ht="20" customHeight="true" spans="1:8">
      <c r="A198" s="13"/>
      <c r="B198" s="16" t="s">
        <v>435</v>
      </c>
      <c r="C198" s="16" t="s">
        <v>562</v>
      </c>
      <c r="D198" s="16" t="s">
        <v>563</v>
      </c>
      <c r="E198" s="16" t="s">
        <v>564</v>
      </c>
      <c r="F198" s="16" t="s">
        <v>14</v>
      </c>
      <c r="G198" s="19">
        <v>24.0418</v>
      </c>
      <c r="H198" s="20">
        <f t="shared" ref="H198:H205" si="30">IF((G198*0.2)&gt;=5,5,G198*0.2)</f>
        <v>4.80836</v>
      </c>
    </row>
    <row r="199" ht="20" customHeight="true" spans="1:8">
      <c r="A199" s="13"/>
      <c r="B199" s="16" t="s">
        <v>435</v>
      </c>
      <c r="C199" s="16" t="s">
        <v>565</v>
      </c>
      <c r="D199" s="16" t="s">
        <v>566</v>
      </c>
      <c r="E199" s="16" t="s">
        <v>567</v>
      </c>
      <c r="F199" s="16" t="s">
        <v>14</v>
      </c>
      <c r="G199" s="19">
        <v>24.0418</v>
      </c>
      <c r="H199" s="20">
        <f t="shared" si="30"/>
        <v>4.80836</v>
      </c>
    </row>
    <row r="200" ht="20" customHeight="true" spans="1:8">
      <c r="A200" s="13"/>
      <c r="B200" s="16" t="s">
        <v>435</v>
      </c>
      <c r="C200" s="16" t="s">
        <v>568</v>
      </c>
      <c r="D200" s="16" t="s">
        <v>569</v>
      </c>
      <c r="E200" s="16" t="s">
        <v>570</v>
      </c>
      <c r="F200" s="16" t="s">
        <v>14</v>
      </c>
      <c r="G200" s="19">
        <v>24.0418</v>
      </c>
      <c r="H200" s="20">
        <f t="shared" si="30"/>
        <v>4.80836</v>
      </c>
    </row>
    <row r="201" ht="20" customHeight="true" spans="1:8">
      <c r="A201" s="13"/>
      <c r="B201" s="16" t="s">
        <v>382</v>
      </c>
      <c r="C201" s="16" t="s">
        <v>571</v>
      </c>
      <c r="D201" s="16" t="s">
        <v>572</v>
      </c>
      <c r="E201" s="16" t="s">
        <v>573</v>
      </c>
      <c r="F201" s="16" t="s">
        <v>14</v>
      </c>
      <c r="G201" s="19">
        <v>25.5418</v>
      </c>
      <c r="H201" s="20">
        <f t="shared" si="30"/>
        <v>5</v>
      </c>
    </row>
    <row r="202" ht="20" customHeight="true" spans="1:8">
      <c r="A202" s="13"/>
      <c r="B202" s="16" t="s">
        <v>460</v>
      </c>
      <c r="C202" s="16" t="s">
        <v>574</v>
      </c>
      <c r="D202" s="16" t="s">
        <v>575</v>
      </c>
      <c r="E202" s="16" t="s">
        <v>576</v>
      </c>
      <c r="F202" s="16" t="s">
        <v>14</v>
      </c>
      <c r="G202" s="19">
        <v>25.5418</v>
      </c>
      <c r="H202" s="20">
        <f t="shared" si="30"/>
        <v>5</v>
      </c>
    </row>
    <row r="203" ht="20" customHeight="true" spans="1:8">
      <c r="A203" s="13"/>
      <c r="B203" s="16" t="s">
        <v>382</v>
      </c>
      <c r="C203" s="16" t="s">
        <v>577</v>
      </c>
      <c r="D203" s="16" t="s">
        <v>578</v>
      </c>
      <c r="E203" s="16" t="s">
        <v>579</v>
      </c>
      <c r="F203" s="16" t="s">
        <v>14</v>
      </c>
      <c r="G203" s="19">
        <v>25.5418</v>
      </c>
      <c r="H203" s="20">
        <f t="shared" si="30"/>
        <v>5</v>
      </c>
    </row>
    <row r="204" ht="20" customHeight="true" spans="1:8">
      <c r="A204" s="13"/>
      <c r="B204" s="16" t="s">
        <v>580</v>
      </c>
      <c r="C204" s="16" t="s">
        <v>581</v>
      </c>
      <c r="D204" s="16" t="s">
        <v>582</v>
      </c>
      <c r="E204" s="16" t="s">
        <v>583</v>
      </c>
      <c r="F204" s="16" t="s">
        <v>14</v>
      </c>
      <c r="G204" s="19">
        <v>24.0418</v>
      </c>
      <c r="H204" s="20">
        <f t="shared" si="30"/>
        <v>4.80836</v>
      </c>
    </row>
    <row r="205" ht="20" customHeight="true" spans="1:8">
      <c r="A205" s="13"/>
      <c r="B205" s="16" t="s">
        <v>580</v>
      </c>
      <c r="C205" s="16" t="s">
        <v>584</v>
      </c>
      <c r="D205" s="16" t="s">
        <v>585</v>
      </c>
      <c r="E205" s="16" t="s">
        <v>586</v>
      </c>
      <c r="F205" s="16" t="s">
        <v>14</v>
      </c>
      <c r="G205" s="19">
        <v>25.5418</v>
      </c>
      <c r="H205" s="20">
        <f t="shared" si="30"/>
        <v>5</v>
      </c>
    </row>
    <row r="206" ht="20" customHeight="true" spans="1:8">
      <c r="A206" s="13"/>
      <c r="B206" s="25" t="s">
        <v>511</v>
      </c>
      <c r="C206" s="25" t="s">
        <v>587</v>
      </c>
      <c r="D206" s="25" t="s">
        <v>588</v>
      </c>
      <c r="E206" s="25" t="s">
        <v>589</v>
      </c>
      <c r="F206" s="16" t="s">
        <v>23</v>
      </c>
      <c r="G206" s="19">
        <v>25.5418</v>
      </c>
      <c r="H206" s="20">
        <f t="shared" ref="H206:H211" si="31">IF((G206*0.2)&gt;=10,10,G206*0.2)</f>
        <v>5.10836</v>
      </c>
    </row>
    <row r="207" ht="20" customHeight="true" spans="1:8">
      <c r="A207" s="13"/>
      <c r="B207" s="25" t="s">
        <v>350</v>
      </c>
      <c r="C207" s="25" t="s">
        <v>590</v>
      </c>
      <c r="D207" s="16" t="s">
        <v>591</v>
      </c>
      <c r="E207" s="24" t="s">
        <v>592</v>
      </c>
      <c r="F207" s="16" t="s">
        <v>14</v>
      </c>
      <c r="G207" s="19">
        <v>25.5418</v>
      </c>
      <c r="H207" s="20">
        <f t="shared" ref="H207:H216" si="32">IF((G207*0.2)&gt;=5,5,G207*0.2)</f>
        <v>5</v>
      </c>
    </row>
    <row r="208" ht="20" customHeight="true" spans="1:8">
      <c r="A208" s="13"/>
      <c r="B208" s="15" t="s">
        <v>435</v>
      </c>
      <c r="C208" s="24" t="s">
        <v>593</v>
      </c>
      <c r="D208" s="15" t="s">
        <v>594</v>
      </c>
      <c r="E208" s="15" t="s">
        <v>595</v>
      </c>
      <c r="F208" s="16" t="s">
        <v>23</v>
      </c>
      <c r="G208" s="19">
        <v>25.5418</v>
      </c>
      <c r="H208" s="20">
        <f t="shared" si="31"/>
        <v>5.10836</v>
      </c>
    </row>
    <row r="209" ht="20" customHeight="true" spans="1:8">
      <c r="A209" s="13"/>
      <c r="B209" s="15" t="s">
        <v>346</v>
      </c>
      <c r="C209" s="15" t="s">
        <v>596</v>
      </c>
      <c r="D209" s="15" t="s">
        <v>597</v>
      </c>
      <c r="E209" s="15" t="s">
        <v>349</v>
      </c>
      <c r="F209" s="16" t="s">
        <v>111</v>
      </c>
      <c r="G209" s="19">
        <v>32.2434</v>
      </c>
      <c r="H209" s="20">
        <f>IF((G209*0.2)&gt;=15,15,G209*0.2)</f>
        <v>6.44868</v>
      </c>
    </row>
    <row r="210" ht="20" customHeight="true" spans="1:8">
      <c r="A210" s="13" t="s">
        <v>598</v>
      </c>
      <c r="B210" s="14" t="s">
        <v>599</v>
      </c>
      <c r="C210" s="14" t="s">
        <v>600</v>
      </c>
      <c r="D210" s="14" t="s">
        <v>601</v>
      </c>
      <c r="E210" s="14" t="s">
        <v>602</v>
      </c>
      <c r="F210" s="16" t="s">
        <v>14</v>
      </c>
      <c r="G210" s="19">
        <v>12.9579</v>
      </c>
      <c r="H210" s="20">
        <f t="shared" si="32"/>
        <v>2.59158</v>
      </c>
    </row>
    <row r="211" ht="20" customHeight="true" spans="1:8">
      <c r="A211" s="13"/>
      <c r="B211" s="14" t="s">
        <v>599</v>
      </c>
      <c r="C211" s="14" t="s">
        <v>603</v>
      </c>
      <c r="D211" s="14" t="s">
        <v>604</v>
      </c>
      <c r="E211" s="14" t="s">
        <v>605</v>
      </c>
      <c r="F211" s="16" t="s">
        <v>23</v>
      </c>
      <c r="G211" s="19">
        <v>12.7709</v>
      </c>
      <c r="H211" s="20">
        <f t="shared" si="31"/>
        <v>2.55418</v>
      </c>
    </row>
    <row r="212" ht="20" customHeight="true" spans="1:8">
      <c r="A212" s="13"/>
      <c r="B212" s="14" t="s">
        <v>606</v>
      </c>
      <c r="C212" s="14" t="s">
        <v>607</v>
      </c>
      <c r="D212" s="14" t="s">
        <v>608</v>
      </c>
      <c r="E212" s="14" t="s">
        <v>609</v>
      </c>
      <c r="F212" s="16" t="s">
        <v>14</v>
      </c>
      <c r="G212" s="19">
        <v>12.9579</v>
      </c>
      <c r="H212" s="20">
        <f t="shared" si="32"/>
        <v>2.59158</v>
      </c>
    </row>
    <row r="213" ht="20" customHeight="true" spans="1:8">
      <c r="A213" s="13"/>
      <c r="B213" s="14" t="s">
        <v>606</v>
      </c>
      <c r="C213" s="14" t="s">
        <v>610</v>
      </c>
      <c r="D213" s="14" t="s">
        <v>611</v>
      </c>
      <c r="E213" s="14" t="s">
        <v>609</v>
      </c>
      <c r="F213" s="16" t="s">
        <v>14</v>
      </c>
      <c r="G213" s="19">
        <v>12.7709</v>
      </c>
      <c r="H213" s="20">
        <f t="shared" si="32"/>
        <v>2.55418</v>
      </c>
    </row>
    <row r="214" ht="20" customHeight="true" spans="1:8">
      <c r="A214" s="13"/>
      <c r="B214" s="14" t="s">
        <v>606</v>
      </c>
      <c r="C214" s="14" t="s">
        <v>612</v>
      </c>
      <c r="D214" s="14" t="s">
        <v>613</v>
      </c>
      <c r="E214" s="14" t="s">
        <v>614</v>
      </c>
      <c r="F214" s="16" t="s">
        <v>14</v>
      </c>
      <c r="G214" s="19">
        <v>12.7709</v>
      </c>
      <c r="H214" s="20">
        <f t="shared" si="32"/>
        <v>2.55418</v>
      </c>
    </row>
    <row r="215" ht="20" customHeight="true" spans="1:8">
      <c r="A215" s="13"/>
      <c r="B215" s="14" t="s">
        <v>606</v>
      </c>
      <c r="C215" s="14" t="s">
        <v>615</v>
      </c>
      <c r="D215" s="14" t="s">
        <v>616</v>
      </c>
      <c r="E215" s="14" t="s">
        <v>617</v>
      </c>
      <c r="F215" s="16" t="s">
        <v>14</v>
      </c>
      <c r="G215" s="19">
        <v>12.7709</v>
      </c>
      <c r="H215" s="20">
        <f t="shared" si="32"/>
        <v>2.55418</v>
      </c>
    </row>
    <row r="216" ht="20" customHeight="true" spans="1:8">
      <c r="A216" s="13"/>
      <c r="B216" s="14" t="s">
        <v>606</v>
      </c>
      <c r="C216" s="14" t="s">
        <v>618</v>
      </c>
      <c r="D216" s="14" t="s">
        <v>619</v>
      </c>
      <c r="E216" s="14" t="s">
        <v>620</v>
      </c>
      <c r="F216" s="16" t="s">
        <v>14</v>
      </c>
      <c r="G216" s="19">
        <v>12.7709</v>
      </c>
      <c r="H216" s="20">
        <f t="shared" si="32"/>
        <v>2.55418</v>
      </c>
    </row>
    <row r="217" ht="20" customHeight="true" spans="1:8">
      <c r="A217" s="13"/>
      <c r="B217" s="14" t="s">
        <v>621</v>
      </c>
      <c r="C217" s="14" t="s">
        <v>622</v>
      </c>
      <c r="D217" s="14" t="s">
        <v>623</v>
      </c>
      <c r="E217" s="14" t="s">
        <v>624</v>
      </c>
      <c r="F217" s="16" t="s">
        <v>111</v>
      </c>
      <c r="G217" s="19">
        <v>51.4678</v>
      </c>
      <c r="H217" s="20">
        <f>IF((G217*0.2)&gt;=15,15,G217*0.2)</f>
        <v>10.29356</v>
      </c>
    </row>
    <row r="218" ht="20" customHeight="true" spans="1:8">
      <c r="A218" s="13"/>
      <c r="B218" s="14" t="s">
        <v>621</v>
      </c>
      <c r="C218" s="14" t="s">
        <v>625</v>
      </c>
      <c r="D218" s="14" t="s">
        <v>626</v>
      </c>
      <c r="E218" s="14" t="s">
        <v>627</v>
      </c>
      <c r="F218" s="16" t="s">
        <v>14</v>
      </c>
      <c r="G218" s="19">
        <v>12.9579</v>
      </c>
      <c r="H218" s="20">
        <f t="shared" ref="H218:H222" si="33">IF((G218*0.2)&gt;=5,5,G218*0.2)</f>
        <v>2.59158</v>
      </c>
    </row>
    <row r="219" ht="20" customHeight="true" spans="1:8">
      <c r="A219" s="13"/>
      <c r="B219" s="14" t="s">
        <v>621</v>
      </c>
      <c r="C219" s="14" t="s">
        <v>628</v>
      </c>
      <c r="D219" s="14" t="s">
        <v>629</v>
      </c>
      <c r="E219" s="14" t="s">
        <v>624</v>
      </c>
      <c r="F219" s="16" t="s">
        <v>14</v>
      </c>
      <c r="G219" s="19">
        <v>12.7709</v>
      </c>
      <c r="H219" s="20">
        <f t="shared" si="33"/>
        <v>2.55418</v>
      </c>
    </row>
    <row r="220" ht="20" customHeight="true" spans="1:8">
      <c r="A220" s="13"/>
      <c r="B220" s="14" t="s">
        <v>621</v>
      </c>
      <c r="C220" s="14" t="s">
        <v>630</v>
      </c>
      <c r="D220" s="14" t="s">
        <v>631</v>
      </c>
      <c r="E220" s="14" t="s">
        <v>632</v>
      </c>
      <c r="F220" s="16" t="s">
        <v>14</v>
      </c>
      <c r="G220" s="19">
        <v>12.7709</v>
      </c>
      <c r="H220" s="20">
        <f t="shared" si="33"/>
        <v>2.55418</v>
      </c>
    </row>
    <row r="221" ht="20" customHeight="true" spans="1:8">
      <c r="A221" s="13"/>
      <c r="B221" s="14" t="s">
        <v>621</v>
      </c>
      <c r="C221" s="14" t="s">
        <v>633</v>
      </c>
      <c r="D221" s="14" t="s">
        <v>634</v>
      </c>
      <c r="E221" s="14" t="s">
        <v>635</v>
      </c>
      <c r="F221" s="16" t="s">
        <v>14</v>
      </c>
      <c r="G221" s="19">
        <v>12.7709</v>
      </c>
      <c r="H221" s="20">
        <f t="shared" si="33"/>
        <v>2.55418</v>
      </c>
    </row>
    <row r="222" ht="20" customHeight="true" spans="1:8">
      <c r="A222" s="13"/>
      <c r="B222" s="14" t="s">
        <v>621</v>
      </c>
      <c r="C222" s="14" t="s">
        <v>636</v>
      </c>
      <c r="D222" s="14" t="s">
        <v>637</v>
      </c>
      <c r="E222" s="14" t="s">
        <v>638</v>
      </c>
      <c r="F222" s="16" t="s">
        <v>14</v>
      </c>
      <c r="G222" s="19">
        <v>12.9579</v>
      </c>
      <c r="H222" s="20">
        <f t="shared" si="33"/>
        <v>2.59158</v>
      </c>
    </row>
    <row r="223" ht="20" customHeight="true" spans="1:8">
      <c r="A223" s="13"/>
      <c r="B223" s="14" t="s">
        <v>639</v>
      </c>
      <c r="C223" s="14" t="s">
        <v>640</v>
      </c>
      <c r="D223" s="14" t="s">
        <v>641</v>
      </c>
      <c r="E223" s="14" t="s">
        <v>642</v>
      </c>
      <c r="F223" s="16" t="s">
        <v>23</v>
      </c>
      <c r="G223" s="19">
        <v>12.7709</v>
      </c>
      <c r="H223" s="20">
        <f t="shared" ref="H223:H228" si="34">IF((G223*0.2)&gt;=10,10,G223*0.2)</f>
        <v>2.55418</v>
      </c>
    </row>
    <row r="224" ht="20" customHeight="true" spans="1:8">
      <c r="A224" s="13"/>
      <c r="B224" s="26" t="s">
        <v>639</v>
      </c>
      <c r="C224" s="14" t="s">
        <v>643</v>
      </c>
      <c r="D224" s="14" t="s">
        <v>644</v>
      </c>
      <c r="E224" s="14" t="s">
        <v>645</v>
      </c>
      <c r="F224" s="16" t="s">
        <v>14</v>
      </c>
      <c r="G224" s="19">
        <v>12.7709</v>
      </c>
      <c r="H224" s="20">
        <f t="shared" ref="H224:H230" si="35">IF((G224*0.2)&gt;=5,5,G224*0.2)</f>
        <v>2.55418</v>
      </c>
    </row>
    <row r="225" ht="20" customHeight="true" spans="1:8">
      <c r="A225" s="13"/>
      <c r="B225" s="26" t="s">
        <v>639</v>
      </c>
      <c r="C225" s="14" t="s">
        <v>646</v>
      </c>
      <c r="D225" s="14" t="s">
        <v>647</v>
      </c>
      <c r="E225" s="28" t="s">
        <v>648</v>
      </c>
      <c r="F225" s="16" t="s">
        <v>14</v>
      </c>
      <c r="G225" s="19">
        <v>12.9579</v>
      </c>
      <c r="H225" s="20">
        <f t="shared" si="35"/>
        <v>2.59158</v>
      </c>
    </row>
    <row r="226" ht="20" customHeight="true" spans="1:8">
      <c r="A226" s="13"/>
      <c r="B226" s="14" t="s">
        <v>649</v>
      </c>
      <c r="C226" s="14" t="s">
        <v>650</v>
      </c>
      <c r="D226" s="14" t="s">
        <v>651</v>
      </c>
      <c r="E226" s="14" t="s">
        <v>652</v>
      </c>
      <c r="F226" s="16" t="s">
        <v>23</v>
      </c>
      <c r="G226" s="19">
        <v>12.9579</v>
      </c>
      <c r="H226" s="20">
        <f t="shared" si="34"/>
        <v>2.59158</v>
      </c>
    </row>
    <row r="227" ht="20" customHeight="true" spans="1:8">
      <c r="A227" s="13"/>
      <c r="B227" s="14" t="s">
        <v>649</v>
      </c>
      <c r="C227" s="14" t="s">
        <v>653</v>
      </c>
      <c r="D227" s="14" t="s">
        <v>654</v>
      </c>
      <c r="E227" s="14" t="s">
        <v>652</v>
      </c>
      <c r="F227" s="16" t="s">
        <v>23</v>
      </c>
      <c r="G227" s="19">
        <v>12.9579</v>
      </c>
      <c r="H227" s="20">
        <f t="shared" si="34"/>
        <v>2.59158</v>
      </c>
    </row>
    <row r="228" ht="20" customHeight="true" spans="1:8">
      <c r="A228" s="13"/>
      <c r="B228" s="14" t="s">
        <v>649</v>
      </c>
      <c r="C228" s="14" t="s">
        <v>655</v>
      </c>
      <c r="D228" s="14" t="s">
        <v>656</v>
      </c>
      <c r="E228" s="14" t="s">
        <v>652</v>
      </c>
      <c r="F228" s="16" t="s">
        <v>23</v>
      </c>
      <c r="G228" s="19">
        <v>12.7709</v>
      </c>
      <c r="H228" s="20">
        <f t="shared" si="34"/>
        <v>2.55418</v>
      </c>
    </row>
    <row r="229" ht="20" customHeight="true" spans="1:8">
      <c r="A229" s="13"/>
      <c r="B229" s="26" t="s">
        <v>649</v>
      </c>
      <c r="C229" s="14" t="s">
        <v>657</v>
      </c>
      <c r="D229" s="14" t="s">
        <v>658</v>
      </c>
      <c r="E229" s="14" t="s">
        <v>652</v>
      </c>
      <c r="F229" s="16" t="s">
        <v>14</v>
      </c>
      <c r="G229" s="19">
        <v>12.7709</v>
      </c>
      <c r="H229" s="20">
        <f t="shared" si="35"/>
        <v>2.55418</v>
      </c>
    </row>
    <row r="230" ht="20" customHeight="true" spans="1:8">
      <c r="A230" s="13"/>
      <c r="B230" s="26" t="s">
        <v>649</v>
      </c>
      <c r="C230" s="14" t="s">
        <v>659</v>
      </c>
      <c r="D230" s="14" t="s">
        <v>660</v>
      </c>
      <c r="E230" s="14" t="s">
        <v>661</v>
      </c>
      <c r="F230" s="16" t="s">
        <v>14</v>
      </c>
      <c r="G230" s="19">
        <v>12.9579</v>
      </c>
      <c r="H230" s="20">
        <f t="shared" si="35"/>
        <v>2.59158</v>
      </c>
    </row>
    <row r="231" ht="20" customHeight="true" spans="1:8">
      <c r="A231" s="13"/>
      <c r="B231" s="14" t="s">
        <v>662</v>
      </c>
      <c r="C231" s="14" t="s">
        <v>663</v>
      </c>
      <c r="D231" s="14" t="s">
        <v>664</v>
      </c>
      <c r="E231" s="14" t="s">
        <v>665</v>
      </c>
      <c r="F231" s="16" t="s">
        <v>23</v>
      </c>
      <c r="G231" s="19">
        <v>12.7709</v>
      </c>
      <c r="H231" s="20">
        <f>IF((G231*0.2)&gt;=10,10,G231*0.2)</f>
        <v>2.55418</v>
      </c>
    </row>
    <row r="232" ht="20" customHeight="true" spans="1:8">
      <c r="A232" s="13"/>
      <c r="B232" s="14" t="s">
        <v>662</v>
      </c>
      <c r="C232" s="14" t="s">
        <v>666</v>
      </c>
      <c r="D232" s="14" t="s">
        <v>667</v>
      </c>
      <c r="E232" s="14" t="s">
        <v>665</v>
      </c>
      <c r="F232" s="16" t="s">
        <v>14</v>
      </c>
      <c r="G232" s="19">
        <v>12.9579</v>
      </c>
      <c r="H232" s="20">
        <f t="shared" ref="H232:H238" si="36">IF((G232*0.2)&gt;=5,5,G232*0.2)</f>
        <v>2.59158</v>
      </c>
    </row>
    <row r="233" ht="20" customHeight="true" spans="1:8">
      <c r="A233" s="13"/>
      <c r="B233" s="14" t="s">
        <v>662</v>
      </c>
      <c r="C233" s="14" t="s">
        <v>668</v>
      </c>
      <c r="D233" s="14" t="s">
        <v>669</v>
      </c>
      <c r="E233" s="14" t="s">
        <v>665</v>
      </c>
      <c r="F233" s="16" t="s">
        <v>14</v>
      </c>
      <c r="G233" s="19">
        <v>12.7709</v>
      </c>
      <c r="H233" s="20">
        <f t="shared" si="36"/>
        <v>2.55418</v>
      </c>
    </row>
    <row r="234" ht="20" customHeight="true" spans="1:8">
      <c r="A234" s="13"/>
      <c r="B234" s="14" t="s">
        <v>662</v>
      </c>
      <c r="C234" s="14" t="s">
        <v>670</v>
      </c>
      <c r="D234" s="14" t="s">
        <v>671</v>
      </c>
      <c r="E234" s="14" t="s">
        <v>665</v>
      </c>
      <c r="F234" s="16" t="s">
        <v>14</v>
      </c>
      <c r="G234" s="19">
        <v>12.7709</v>
      </c>
      <c r="H234" s="20">
        <f t="shared" si="36"/>
        <v>2.55418</v>
      </c>
    </row>
    <row r="235" ht="20" customHeight="true" spans="1:8">
      <c r="A235" s="13"/>
      <c r="B235" s="14" t="s">
        <v>662</v>
      </c>
      <c r="C235" s="14" t="s">
        <v>672</v>
      </c>
      <c r="D235" s="14" t="s">
        <v>673</v>
      </c>
      <c r="E235" s="14" t="s">
        <v>674</v>
      </c>
      <c r="F235" s="16" t="s">
        <v>14</v>
      </c>
      <c r="G235" s="19">
        <v>12.9579</v>
      </c>
      <c r="H235" s="20">
        <f t="shared" si="36"/>
        <v>2.59158</v>
      </c>
    </row>
    <row r="236" ht="20" customHeight="true" spans="1:8">
      <c r="A236" s="13"/>
      <c r="B236" s="14" t="s">
        <v>675</v>
      </c>
      <c r="C236" s="14" t="s">
        <v>676</v>
      </c>
      <c r="D236" s="14" t="s">
        <v>677</v>
      </c>
      <c r="E236" s="14" t="s">
        <v>678</v>
      </c>
      <c r="F236" s="16" t="s">
        <v>14</v>
      </c>
      <c r="G236" s="19">
        <v>12.7709</v>
      </c>
      <c r="H236" s="20">
        <f t="shared" si="36"/>
        <v>2.55418</v>
      </c>
    </row>
    <row r="237" ht="20" customHeight="true" spans="1:8">
      <c r="A237" s="13"/>
      <c r="B237" s="14" t="s">
        <v>675</v>
      </c>
      <c r="C237" s="14" t="s">
        <v>679</v>
      </c>
      <c r="D237" s="14" t="s">
        <v>680</v>
      </c>
      <c r="E237" s="14" t="s">
        <v>678</v>
      </c>
      <c r="F237" s="16" t="s">
        <v>14</v>
      </c>
      <c r="G237" s="19">
        <v>12.7709</v>
      </c>
      <c r="H237" s="20">
        <f t="shared" si="36"/>
        <v>2.55418</v>
      </c>
    </row>
    <row r="238" ht="20" customHeight="true" spans="1:8">
      <c r="A238" s="13"/>
      <c r="B238" s="26" t="s">
        <v>681</v>
      </c>
      <c r="C238" s="14" t="s">
        <v>682</v>
      </c>
      <c r="D238" s="14" t="s">
        <v>683</v>
      </c>
      <c r="E238" s="14" t="s">
        <v>684</v>
      </c>
      <c r="F238" s="16" t="s">
        <v>14</v>
      </c>
      <c r="G238" s="19">
        <v>12.9579</v>
      </c>
      <c r="H238" s="20">
        <f t="shared" si="36"/>
        <v>2.59158</v>
      </c>
    </row>
    <row r="239" ht="20" customHeight="true" spans="1:8">
      <c r="A239" s="13"/>
      <c r="B239" s="14" t="s">
        <v>681</v>
      </c>
      <c r="C239" s="14" t="s">
        <v>685</v>
      </c>
      <c r="D239" s="14" t="s">
        <v>686</v>
      </c>
      <c r="E239" s="14" t="s">
        <v>687</v>
      </c>
      <c r="F239" s="16" t="s">
        <v>23</v>
      </c>
      <c r="G239" s="19">
        <v>12.9579</v>
      </c>
      <c r="H239" s="20">
        <f t="shared" ref="H239:H242" si="37">IF((G239*0.2)&gt;=10,10,G239*0.2)</f>
        <v>2.59158</v>
      </c>
    </row>
    <row r="240" ht="20" customHeight="true" spans="1:8">
      <c r="A240" s="13"/>
      <c r="B240" s="14" t="s">
        <v>681</v>
      </c>
      <c r="C240" s="14" t="s">
        <v>688</v>
      </c>
      <c r="D240" s="14" t="s">
        <v>689</v>
      </c>
      <c r="E240" s="14" t="s">
        <v>687</v>
      </c>
      <c r="F240" s="16" t="s">
        <v>23</v>
      </c>
      <c r="G240" s="19">
        <v>12.9579</v>
      </c>
      <c r="H240" s="20">
        <f t="shared" si="37"/>
        <v>2.59158</v>
      </c>
    </row>
    <row r="241" ht="20" customHeight="true" spans="1:8">
      <c r="A241" s="13"/>
      <c r="B241" s="14" t="s">
        <v>690</v>
      </c>
      <c r="C241" s="14" t="s">
        <v>691</v>
      </c>
      <c r="D241" s="14" t="s">
        <v>692</v>
      </c>
      <c r="E241" s="14" t="s">
        <v>693</v>
      </c>
      <c r="F241" s="16" t="s">
        <v>23</v>
      </c>
      <c r="G241" s="19">
        <v>12.9579</v>
      </c>
      <c r="H241" s="20">
        <f t="shared" si="37"/>
        <v>2.59158</v>
      </c>
    </row>
    <row r="242" ht="20" customHeight="true" spans="1:8">
      <c r="A242" s="13"/>
      <c r="B242" s="26" t="s">
        <v>690</v>
      </c>
      <c r="C242" s="14" t="s">
        <v>694</v>
      </c>
      <c r="D242" s="14" t="s">
        <v>695</v>
      </c>
      <c r="E242" s="14" t="s">
        <v>693</v>
      </c>
      <c r="F242" s="16" t="s">
        <v>23</v>
      </c>
      <c r="G242" s="19">
        <v>12.9579</v>
      </c>
      <c r="H242" s="20">
        <f t="shared" si="37"/>
        <v>2.59158</v>
      </c>
    </row>
    <row r="243" ht="20" customHeight="true" spans="1:8">
      <c r="A243" s="13"/>
      <c r="B243" s="14" t="s">
        <v>690</v>
      </c>
      <c r="C243" s="14" t="s">
        <v>696</v>
      </c>
      <c r="D243" s="14" t="s">
        <v>697</v>
      </c>
      <c r="E243" s="14" t="s">
        <v>693</v>
      </c>
      <c r="F243" s="16" t="s">
        <v>14</v>
      </c>
      <c r="G243" s="19">
        <v>12.9579</v>
      </c>
      <c r="H243" s="20">
        <f t="shared" ref="H243:H257" si="38">IF((G243*0.2)&gt;=5,5,G243*0.2)</f>
        <v>2.59158</v>
      </c>
    </row>
    <row r="244" ht="20" customHeight="true" spans="1:8">
      <c r="A244" s="13"/>
      <c r="B244" s="14" t="s">
        <v>690</v>
      </c>
      <c r="C244" s="14" t="s">
        <v>698</v>
      </c>
      <c r="D244" s="14" t="s">
        <v>699</v>
      </c>
      <c r="E244" s="14" t="s">
        <v>693</v>
      </c>
      <c r="F244" s="16" t="s">
        <v>14</v>
      </c>
      <c r="G244" s="19">
        <v>12.9579</v>
      </c>
      <c r="H244" s="20">
        <f t="shared" si="38"/>
        <v>2.59158</v>
      </c>
    </row>
    <row r="245" ht="20" customHeight="true" spans="1:8">
      <c r="A245" s="13"/>
      <c r="B245" s="14" t="s">
        <v>690</v>
      </c>
      <c r="C245" s="14" t="s">
        <v>700</v>
      </c>
      <c r="D245" s="14" t="s">
        <v>701</v>
      </c>
      <c r="E245" s="14" t="s">
        <v>693</v>
      </c>
      <c r="F245" s="16" t="s">
        <v>14</v>
      </c>
      <c r="G245" s="19">
        <v>12.7709</v>
      </c>
      <c r="H245" s="20">
        <f t="shared" si="38"/>
        <v>2.55418</v>
      </c>
    </row>
    <row r="246" ht="20" customHeight="true" spans="1:8">
      <c r="A246" s="13"/>
      <c r="B246" s="14" t="s">
        <v>690</v>
      </c>
      <c r="C246" s="14" t="s">
        <v>702</v>
      </c>
      <c r="D246" s="14" t="s">
        <v>703</v>
      </c>
      <c r="E246" s="14" t="s">
        <v>704</v>
      </c>
      <c r="F246" s="16" t="s">
        <v>14</v>
      </c>
      <c r="G246" s="19">
        <v>12.9579</v>
      </c>
      <c r="H246" s="20">
        <f t="shared" si="38"/>
        <v>2.59158</v>
      </c>
    </row>
    <row r="247" ht="20" customHeight="true" spans="1:8">
      <c r="A247" s="13"/>
      <c r="B247" s="14" t="s">
        <v>690</v>
      </c>
      <c r="C247" s="14" t="s">
        <v>705</v>
      </c>
      <c r="D247" s="14" t="s">
        <v>706</v>
      </c>
      <c r="E247" s="14" t="s">
        <v>693</v>
      </c>
      <c r="F247" s="16" t="s">
        <v>14</v>
      </c>
      <c r="G247" s="19">
        <v>12.7709</v>
      </c>
      <c r="H247" s="20">
        <f t="shared" si="38"/>
        <v>2.55418</v>
      </c>
    </row>
    <row r="248" ht="20" customHeight="true" spans="1:8">
      <c r="A248" s="13"/>
      <c r="B248" s="27" t="s">
        <v>707</v>
      </c>
      <c r="C248" s="16" t="s">
        <v>708</v>
      </c>
      <c r="D248" s="14" t="s">
        <v>709</v>
      </c>
      <c r="E248" s="13" t="s">
        <v>710</v>
      </c>
      <c r="F248" s="16" t="s">
        <v>14</v>
      </c>
      <c r="G248" s="19">
        <v>12.7709</v>
      </c>
      <c r="H248" s="20">
        <f t="shared" si="38"/>
        <v>2.55418</v>
      </c>
    </row>
    <row r="249" ht="20" customHeight="true" spans="1:8">
      <c r="A249" s="13"/>
      <c r="B249" s="14" t="s">
        <v>711</v>
      </c>
      <c r="C249" s="14" t="s">
        <v>712</v>
      </c>
      <c r="D249" s="14" t="s">
        <v>713</v>
      </c>
      <c r="E249" s="14" t="s">
        <v>714</v>
      </c>
      <c r="F249" s="16" t="s">
        <v>14</v>
      </c>
      <c r="G249" s="19">
        <v>12.7709</v>
      </c>
      <c r="H249" s="20">
        <f t="shared" si="38"/>
        <v>2.55418</v>
      </c>
    </row>
    <row r="250" ht="20" customHeight="true" spans="1:8">
      <c r="A250" s="13"/>
      <c r="B250" s="26" t="s">
        <v>180</v>
      </c>
      <c r="C250" s="14" t="s">
        <v>715</v>
      </c>
      <c r="D250" s="14" t="s">
        <v>716</v>
      </c>
      <c r="E250" s="14" t="s">
        <v>717</v>
      </c>
      <c r="F250" s="16" t="s">
        <v>14</v>
      </c>
      <c r="G250" s="19">
        <v>12.7709</v>
      </c>
      <c r="H250" s="20">
        <f t="shared" si="38"/>
        <v>2.55418</v>
      </c>
    </row>
    <row r="251" ht="20" customHeight="true" spans="1:8">
      <c r="A251" s="13"/>
      <c r="B251" s="26" t="s">
        <v>180</v>
      </c>
      <c r="C251" s="14" t="s">
        <v>718</v>
      </c>
      <c r="D251" s="14" t="s">
        <v>719</v>
      </c>
      <c r="E251" s="14" t="s">
        <v>720</v>
      </c>
      <c r="F251" s="16" t="s">
        <v>14</v>
      </c>
      <c r="G251" s="19">
        <v>12.7709</v>
      </c>
      <c r="H251" s="20">
        <f t="shared" si="38"/>
        <v>2.55418</v>
      </c>
    </row>
    <row r="252" ht="20" customHeight="true" spans="1:8">
      <c r="A252" s="13"/>
      <c r="B252" s="26" t="s">
        <v>721</v>
      </c>
      <c r="C252" s="14" t="s">
        <v>722</v>
      </c>
      <c r="D252" s="14" t="s">
        <v>723</v>
      </c>
      <c r="E252" s="14" t="s">
        <v>724</v>
      </c>
      <c r="F252" s="16" t="s">
        <v>14</v>
      </c>
      <c r="G252" s="19">
        <v>12.7709</v>
      </c>
      <c r="H252" s="20">
        <f t="shared" si="38"/>
        <v>2.55418</v>
      </c>
    </row>
    <row r="253" ht="20" customHeight="true" spans="1:8">
      <c r="A253" s="13"/>
      <c r="B253" s="26" t="s">
        <v>721</v>
      </c>
      <c r="C253" s="14" t="s">
        <v>725</v>
      </c>
      <c r="D253" s="14" t="s">
        <v>726</v>
      </c>
      <c r="E253" s="14" t="s">
        <v>727</v>
      </c>
      <c r="F253" s="16" t="s">
        <v>14</v>
      </c>
      <c r="G253" s="19">
        <v>12.7709</v>
      </c>
      <c r="H253" s="20">
        <f t="shared" si="38"/>
        <v>2.55418</v>
      </c>
    </row>
    <row r="254" ht="20" customHeight="true" spans="1:8">
      <c r="A254" s="13"/>
      <c r="B254" s="26" t="s">
        <v>721</v>
      </c>
      <c r="C254" s="14" t="s">
        <v>728</v>
      </c>
      <c r="D254" s="14" t="s">
        <v>729</v>
      </c>
      <c r="E254" s="14" t="s">
        <v>730</v>
      </c>
      <c r="F254" s="16" t="s">
        <v>14</v>
      </c>
      <c r="G254" s="19">
        <v>12.7709</v>
      </c>
      <c r="H254" s="20">
        <f t="shared" si="38"/>
        <v>2.55418</v>
      </c>
    </row>
    <row r="255" ht="20" customHeight="true" spans="1:8">
      <c r="A255" s="13"/>
      <c r="B255" s="26" t="s">
        <v>721</v>
      </c>
      <c r="C255" s="14" t="s">
        <v>731</v>
      </c>
      <c r="D255" s="14" t="s">
        <v>732</v>
      </c>
      <c r="E255" s="14" t="s">
        <v>733</v>
      </c>
      <c r="F255" s="16" t="s">
        <v>14</v>
      </c>
      <c r="G255" s="19">
        <v>12.7709</v>
      </c>
      <c r="H255" s="20">
        <f t="shared" si="38"/>
        <v>2.55418</v>
      </c>
    </row>
    <row r="256" ht="20" customHeight="true" spans="1:8">
      <c r="A256" s="13"/>
      <c r="B256" s="26" t="s">
        <v>721</v>
      </c>
      <c r="C256" s="14" t="s">
        <v>734</v>
      </c>
      <c r="D256" s="14" t="s">
        <v>735</v>
      </c>
      <c r="E256" s="14" t="s">
        <v>736</v>
      </c>
      <c r="F256" s="16" t="s">
        <v>14</v>
      </c>
      <c r="G256" s="19">
        <v>12.7709</v>
      </c>
      <c r="H256" s="20">
        <f t="shared" si="38"/>
        <v>2.55418</v>
      </c>
    </row>
    <row r="257" ht="20" customHeight="true" spans="1:8">
      <c r="A257" s="13"/>
      <c r="B257" s="26" t="s">
        <v>721</v>
      </c>
      <c r="C257" s="14" t="s">
        <v>737</v>
      </c>
      <c r="D257" s="14" t="s">
        <v>738</v>
      </c>
      <c r="E257" s="14" t="s">
        <v>739</v>
      </c>
      <c r="F257" s="16" t="s">
        <v>14</v>
      </c>
      <c r="G257" s="19">
        <v>12.9579</v>
      </c>
      <c r="H257" s="20">
        <f t="shared" si="38"/>
        <v>2.59158</v>
      </c>
    </row>
    <row r="258" ht="20" customHeight="true" spans="1:8">
      <c r="A258" s="13"/>
      <c r="B258" s="14" t="s">
        <v>740</v>
      </c>
      <c r="C258" s="14" t="s">
        <v>741</v>
      </c>
      <c r="D258" s="14" t="s">
        <v>742</v>
      </c>
      <c r="E258" s="14" t="s">
        <v>743</v>
      </c>
      <c r="F258" s="16" t="s">
        <v>23</v>
      </c>
      <c r="G258" s="19">
        <v>12.7709</v>
      </c>
      <c r="H258" s="20">
        <f>IF((G258*0.2)&gt;=10,10,G258*0.2)</f>
        <v>2.55418</v>
      </c>
    </row>
    <row r="259" ht="20" customHeight="true" spans="1:8">
      <c r="A259" s="13"/>
      <c r="B259" s="14" t="s">
        <v>707</v>
      </c>
      <c r="C259" s="14" t="s">
        <v>744</v>
      </c>
      <c r="D259" s="14" t="s">
        <v>745</v>
      </c>
      <c r="E259" s="14" t="s">
        <v>746</v>
      </c>
      <c r="F259" s="16" t="s">
        <v>14</v>
      </c>
      <c r="G259" s="19">
        <v>12.7709</v>
      </c>
      <c r="H259" s="20">
        <f t="shared" ref="H259:H265" si="39">IF((G259*0.2)&gt;=5,5,G259*0.2)</f>
        <v>2.55418</v>
      </c>
    </row>
    <row r="260" ht="20" customHeight="true" spans="1:8">
      <c r="A260" s="13"/>
      <c r="B260" s="14" t="s">
        <v>707</v>
      </c>
      <c r="C260" s="16" t="s">
        <v>747</v>
      </c>
      <c r="D260" s="16" t="s">
        <v>748</v>
      </c>
      <c r="E260" s="16" t="s">
        <v>749</v>
      </c>
      <c r="F260" s="16" t="s">
        <v>14</v>
      </c>
      <c r="G260" s="19">
        <v>12.7709</v>
      </c>
      <c r="H260" s="20">
        <f t="shared" si="39"/>
        <v>2.55418</v>
      </c>
    </row>
    <row r="261" ht="20" customHeight="true" spans="1:8">
      <c r="A261" s="13"/>
      <c r="B261" s="14" t="s">
        <v>707</v>
      </c>
      <c r="C261" s="14" t="s">
        <v>750</v>
      </c>
      <c r="D261" s="14" t="s">
        <v>751</v>
      </c>
      <c r="E261" s="14" t="s">
        <v>752</v>
      </c>
      <c r="F261" s="16" t="s">
        <v>14</v>
      </c>
      <c r="G261" s="19">
        <v>12.7709</v>
      </c>
      <c r="H261" s="20">
        <f t="shared" si="39"/>
        <v>2.55418</v>
      </c>
    </row>
    <row r="262" ht="20" customHeight="true" spans="1:8">
      <c r="A262" s="13"/>
      <c r="B262" s="14" t="s">
        <v>707</v>
      </c>
      <c r="C262" s="14" t="s">
        <v>753</v>
      </c>
      <c r="D262" s="14" t="s">
        <v>754</v>
      </c>
      <c r="E262" s="14" t="s">
        <v>755</v>
      </c>
      <c r="F262" s="16" t="s">
        <v>14</v>
      </c>
      <c r="G262" s="19">
        <v>12.7709</v>
      </c>
      <c r="H262" s="20">
        <f t="shared" si="39"/>
        <v>2.55418</v>
      </c>
    </row>
    <row r="263" ht="20" customHeight="true" spans="1:8">
      <c r="A263" s="13"/>
      <c r="B263" s="14" t="s">
        <v>707</v>
      </c>
      <c r="C263" s="14" t="s">
        <v>756</v>
      </c>
      <c r="D263" s="14" t="s">
        <v>757</v>
      </c>
      <c r="E263" s="14" t="s">
        <v>758</v>
      </c>
      <c r="F263" s="16" t="s">
        <v>14</v>
      </c>
      <c r="G263" s="19">
        <v>12.7709</v>
      </c>
      <c r="H263" s="20">
        <f t="shared" si="39"/>
        <v>2.55418</v>
      </c>
    </row>
    <row r="264" ht="20" customHeight="true" spans="1:8">
      <c r="A264" s="13"/>
      <c r="B264" s="14" t="s">
        <v>707</v>
      </c>
      <c r="C264" s="14" t="s">
        <v>759</v>
      </c>
      <c r="D264" s="14" t="s">
        <v>760</v>
      </c>
      <c r="E264" s="14" t="s">
        <v>761</v>
      </c>
      <c r="F264" s="16" t="s">
        <v>14</v>
      </c>
      <c r="G264" s="19">
        <v>12.7709</v>
      </c>
      <c r="H264" s="20">
        <f t="shared" si="39"/>
        <v>2.55418</v>
      </c>
    </row>
    <row r="265" ht="20" customHeight="true" spans="1:8">
      <c r="A265" s="13"/>
      <c r="B265" s="26" t="s">
        <v>762</v>
      </c>
      <c r="C265" s="14" t="s">
        <v>763</v>
      </c>
      <c r="D265" s="14" t="s">
        <v>764</v>
      </c>
      <c r="E265" s="14" t="s">
        <v>765</v>
      </c>
      <c r="F265" s="16" t="s">
        <v>14</v>
      </c>
      <c r="G265" s="19">
        <v>12.9579</v>
      </c>
      <c r="H265" s="20">
        <f t="shared" si="39"/>
        <v>2.59158</v>
      </c>
    </row>
    <row r="266" ht="20" customHeight="true" spans="1:8">
      <c r="A266" s="13"/>
      <c r="B266" s="14" t="s">
        <v>766</v>
      </c>
      <c r="C266" s="14" t="s">
        <v>767</v>
      </c>
      <c r="D266" s="14" t="s">
        <v>768</v>
      </c>
      <c r="E266" s="14" t="s">
        <v>769</v>
      </c>
      <c r="F266" s="16" t="s">
        <v>23</v>
      </c>
      <c r="G266" s="19">
        <v>12.7709</v>
      </c>
      <c r="H266" s="20">
        <f t="shared" ref="H266:H271" si="40">IF((G266*0.2)&gt;=10,10,G266*0.2)</f>
        <v>2.55418</v>
      </c>
    </row>
    <row r="267" ht="20" customHeight="true" spans="1:8">
      <c r="A267" s="13"/>
      <c r="B267" s="26" t="s">
        <v>766</v>
      </c>
      <c r="C267" s="14" t="s">
        <v>770</v>
      </c>
      <c r="D267" s="14" t="s">
        <v>771</v>
      </c>
      <c r="E267" s="14" t="s">
        <v>772</v>
      </c>
      <c r="F267" s="16" t="s">
        <v>14</v>
      </c>
      <c r="G267" s="19">
        <v>12.7709</v>
      </c>
      <c r="H267" s="20">
        <f t="shared" ref="H267:H270" si="41">IF((G267*0.2)&gt;=5,5,G267*0.2)</f>
        <v>2.55418</v>
      </c>
    </row>
    <row r="268" ht="20" customHeight="true" spans="1:8">
      <c r="A268" s="13"/>
      <c r="B268" s="26" t="s">
        <v>773</v>
      </c>
      <c r="C268" s="14" t="s">
        <v>774</v>
      </c>
      <c r="D268" s="14" t="s">
        <v>775</v>
      </c>
      <c r="E268" s="14" t="s">
        <v>776</v>
      </c>
      <c r="F268" s="16" t="s">
        <v>14</v>
      </c>
      <c r="G268" s="19">
        <v>12.9579</v>
      </c>
      <c r="H268" s="20">
        <f t="shared" si="41"/>
        <v>2.59158</v>
      </c>
    </row>
    <row r="269" ht="20" customHeight="true" spans="1:8">
      <c r="A269" s="13"/>
      <c r="B269" s="14" t="s">
        <v>777</v>
      </c>
      <c r="C269" s="14" t="s">
        <v>778</v>
      </c>
      <c r="D269" s="14" t="s">
        <v>779</v>
      </c>
      <c r="E269" s="14" t="s">
        <v>780</v>
      </c>
      <c r="F269" s="16" t="s">
        <v>23</v>
      </c>
      <c r="G269" s="19">
        <v>12.7709</v>
      </c>
      <c r="H269" s="20">
        <f t="shared" si="40"/>
        <v>2.55418</v>
      </c>
    </row>
    <row r="270" ht="20" customHeight="true" spans="1:8">
      <c r="A270" s="13"/>
      <c r="B270" s="14" t="s">
        <v>777</v>
      </c>
      <c r="C270" s="14" t="s">
        <v>781</v>
      </c>
      <c r="D270" s="14" t="s">
        <v>782</v>
      </c>
      <c r="E270" s="14" t="s">
        <v>783</v>
      </c>
      <c r="F270" s="16" t="s">
        <v>14</v>
      </c>
      <c r="G270" s="19">
        <v>12.9579</v>
      </c>
      <c r="H270" s="20">
        <f t="shared" si="41"/>
        <v>2.59158</v>
      </c>
    </row>
    <row r="271" ht="20" customHeight="true" spans="1:8">
      <c r="A271" s="13"/>
      <c r="B271" s="14" t="s">
        <v>784</v>
      </c>
      <c r="C271" s="14" t="s">
        <v>785</v>
      </c>
      <c r="D271" s="14" t="s">
        <v>786</v>
      </c>
      <c r="E271" s="14" t="s">
        <v>787</v>
      </c>
      <c r="F271" s="16" t="s">
        <v>23</v>
      </c>
      <c r="G271" s="19">
        <v>12.7709</v>
      </c>
      <c r="H271" s="20">
        <f t="shared" si="40"/>
        <v>2.55418</v>
      </c>
    </row>
    <row r="272" ht="20" customHeight="true" spans="1:8">
      <c r="A272" s="13"/>
      <c r="B272" s="26" t="s">
        <v>784</v>
      </c>
      <c r="C272" s="14" t="s">
        <v>788</v>
      </c>
      <c r="D272" s="14" t="s">
        <v>789</v>
      </c>
      <c r="E272" s="14" t="s">
        <v>790</v>
      </c>
      <c r="F272" s="16" t="s">
        <v>14</v>
      </c>
      <c r="G272" s="19">
        <v>12.7709</v>
      </c>
      <c r="H272" s="20">
        <f t="shared" ref="H272:H275" si="42">IF((G272*0.2)&gt;=5,5,G272*0.2)</f>
        <v>2.55418</v>
      </c>
    </row>
    <row r="273" ht="20" customHeight="true" spans="1:8">
      <c r="A273" s="13"/>
      <c r="B273" s="26" t="s">
        <v>784</v>
      </c>
      <c r="C273" s="14" t="s">
        <v>791</v>
      </c>
      <c r="D273" s="14" t="s">
        <v>792</v>
      </c>
      <c r="E273" s="14" t="s">
        <v>793</v>
      </c>
      <c r="F273" s="16" t="s">
        <v>14</v>
      </c>
      <c r="G273" s="19">
        <v>12.9579</v>
      </c>
      <c r="H273" s="20">
        <f t="shared" si="42"/>
        <v>2.59158</v>
      </c>
    </row>
    <row r="274" ht="20" customHeight="true" spans="1:8">
      <c r="A274" s="13"/>
      <c r="B274" s="14" t="s">
        <v>794</v>
      </c>
      <c r="C274" s="14" t="s">
        <v>795</v>
      </c>
      <c r="D274" s="14" t="s">
        <v>796</v>
      </c>
      <c r="E274" s="14" t="s">
        <v>797</v>
      </c>
      <c r="F274" s="16" t="s">
        <v>23</v>
      </c>
      <c r="G274" s="19">
        <v>12.7709</v>
      </c>
      <c r="H274" s="20">
        <f t="shared" ref="H274:H280" si="43">IF((G274*0.2)&gt;=10,10,G274*0.2)</f>
        <v>2.55418</v>
      </c>
    </row>
    <row r="275" ht="20" customHeight="true" spans="1:8">
      <c r="A275" s="13"/>
      <c r="B275" s="26" t="s">
        <v>794</v>
      </c>
      <c r="C275" s="14" t="s">
        <v>798</v>
      </c>
      <c r="D275" s="14" t="s">
        <v>799</v>
      </c>
      <c r="E275" s="14" t="s">
        <v>800</v>
      </c>
      <c r="F275" s="16" t="s">
        <v>14</v>
      </c>
      <c r="G275" s="19">
        <v>12.9579</v>
      </c>
      <c r="H275" s="20">
        <f t="shared" si="42"/>
        <v>2.59158</v>
      </c>
    </row>
    <row r="276" ht="20" customHeight="true" spans="1:8">
      <c r="A276" s="13"/>
      <c r="B276" s="14" t="s">
        <v>801</v>
      </c>
      <c r="C276" s="14" t="s">
        <v>802</v>
      </c>
      <c r="D276" s="14" t="s">
        <v>803</v>
      </c>
      <c r="E276" s="14" t="s">
        <v>804</v>
      </c>
      <c r="F276" s="16" t="s">
        <v>23</v>
      </c>
      <c r="G276" s="19">
        <v>12.7709</v>
      </c>
      <c r="H276" s="20">
        <f t="shared" si="43"/>
        <v>2.55418</v>
      </c>
    </row>
    <row r="277" ht="20" customHeight="true" spans="1:8">
      <c r="A277" s="13"/>
      <c r="B277" s="14" t="s">
        <v>801</v>
      </c>
      <c r="C277" s="14" t="s">
        <v>805</v>
      </c>
      <c r="D277" s="14" t="s">
        <v>806</v>
      </c>
      <c r="E277" s="14" t="s">
        <v>807</v>
      </c>
      <c r="F277" s="16" t="s">
        <v>14</v>
      </c>
      <c r="G277" s="19">
        <v>12.7709</v>
      </c>
      <c r="H277" s="20">
        <f t="shared" ref="H277:H283" si="44">IF((G277*0.2)&gt;=5,5,G277*0.2)</f>
        <v>2.55418</v>
      </c>
    </row>
    <row r="278" ht="20" customHeight="true" spans="1:8">
      <c r="A278" s="13"/>
      <c r="B278" s="14" t="s">
        <v>801</v>
      </c>
      <c r="C278" s="14" t="s">
        <v>808</v>
      </c>
      <c r="D278" s="29" t="s">
        <v>809</v>
      </c>
      <c r="E278" s="29" t="s">
        <v>810</v>
      </c>
      <c r="F278" s="16" t="s">
        <v>14</v>
      </c>
      <c r="G278" s="19">
        <v>12.9579</v>
      </c>
      <c r="H278" s="20">
        <f t="shared" si="44"/>
        <v>2.59158</v>
      </c>
    </row>
    <row r="279" ht="20" customHeight="true" spans="1:8">
      <c r="A279" s="13"/>
      <c r="B279" s="14" t="s">
        <v>811</v>
      </c>
      <c r="C279" s="14" t="s">
        <v>812</v>
      </c>
      <c r="D279" s="14" t="s">
        <v>813</v>
      </c>
      <c r="E279" s="14" t="s">
        <v>814</v>
      </c>
      <c r="F279" s="16" t="s">
        <v>23</v>
      </c>
      <c r="G279" s="19">
        <v>12.9579</v>
      </c>
      <c r="H279" s="20">
        <f t="shared" si="43"/>
        <v>2.59158</v>
      </c>
    </row>
    <row r="280" ht="20" customHeight="true" spans="1:8">
      <c r="A280" s="13"/>
      <c r="B280" s="14" t="s">
        <v>811</v>
      </c>
      <c r="C280" s="14" t="s">
        <v>815</v>
      </c>
      <c r="D280" s="14" t="s">
        <v>816</v>
      </c>
      <c r="E280" s="14" t="s">
        <v>814</v>
      </c>
      <c r="F280" s="16" t="s">
        <v>23</v>
      </c>
      <c r="G280" s="19">
        <v>12.7709</v>
      </c>
      <c r="H280" s="20">
        <f t="shared" si="43"/>
        <v>2.55418</v>
      </c>
    </row>
    <row r="281" ht="20" customHeight="true" spans="1:8">
      <c r="A281" s="13"/>
      <c r="B281" s="14" t="s">
        <v>811</v>
      </c>
      <c r="C281" s="14" t="s">
        <v>817</v>
      </c>
      <c r="D281" s="14" t="s">
        <v>818</v>
      </c>
      <c r="E281" s="14" t="s">
        <v>819</v>
      </c>
      <c r="F281" s="16" t="s">
        <v>14</v>
      </c>
      <c r="G281" s="19">
        <v>12.7709</v>
      </c>
      <c r="H281" s="20">
        <f t="shared" si="44"/>
        <v>2.55418</v>
      </c>
    </row>
    <row r="282" ht="20" customHeight="true" spans="1:8">
      <c r="A282" s="13"/>
      <c r="B282" s="14" t="s">
        <v>820</v>
      </c>
      <c r="C282" s="14" t="s">
        <v>821</v>
      </c>
      <c r="D282" s="14" t="s">
        <v>822</v>
      </c>
      <c r="E282" s="14" t="s">
        <v>823</v>
      </c>
      <c r="F282" s="16" t="s">
        <v>14</v>
      </c>
      <c r="G282" s="19">
        <v>12.7709</v>
      </c>
      <c r="H282" s="20">
        <f t="shared" si="44"/>
        <v>2.55418</v>
      </c>
    </row>
    <row r="283" ht="20" customHeight="true" spans="1:8">
      <c r="A283" s="13"/>
      <c r="B283" s="14" t="s">
        <v>820</v>
      </c>
      <c r="C283" s="14" t="s">
        <v>824</v>
      </c>
      <c r="D283" s="14" t="s">
        <v>825</v>
      </c>
      <c r="E283" s="14" t="s">
        <v>826</v>
      </c>
      <c r="F283" s="16" t="s">
        <v>14</v>
      </c>
      <c r="G283" s="19">
        <v>12.9579</v>
      </c>
      <c r="H283" s="20">
        <f t="shared" si="44"/>
        <v>2.59158</v>
      </c>
    </row>
    <row r="284" ht="20" customHeight="true" spans="1:8">
      <c r="A284" s="13"/>
      <c r="B284" s="14" t="s">
        <v>827</v>
      </c>
      <c r="C284" s="14" t="s">
        <v>828</v>
      </c>
      <c r="D284" s="14" t="s">
        <v>829</v>
      </c>
      <c r="E284" s="14" t="s">
        <v>830</v>
      </c>
      <c r="F284" s="16" t="s">
        <v>23</v>
      </c>
      <c r="G284" s="19">
        <v>12.9579</v>
      </c>
      <c r="H284" s="20">
        <f>IF((G284*0.2)&gt;=10,10,G284*0.2)</f>
        <v>2.59158</v>
      </c>
    </row>
    <row r="285" ht="20" customHeight="true" spans="1:8">
      <c r="A285" s="13"/>
      <c r="B285" s="14" t="s">
        <v>827</v>
      </c>
      <c r="C285" s="14" t="s">
        <v>831</v>
      </c>
      <c r="D285" s="14" t="s">
        <v>832</v>
      </c>
      <c r="E285" s="14" t="s">
        <v>830</v>
      </c>
      <c r="F285" s="16" t="s">
        <v>23</v>
      </c>
      <c r="G285" s="19">
        <v>12.7709</v>
      </c>
      <c r="H285" s="20">
        <f>IF((G285*0.2)&gt;=10,10,G285*0.2)</f>
        <v>2.55418</v>
      </c>
    </row>
    <row r="286" ht="20" customHeight="true" spans="1:8">
      <c r="A286" s="13"/>
      <c r="B286" s="26" t="s">
        <v>827</v>
      </c>
      <c r="C286" s="14" t="s">
        <v>833</v>
      </c>
      <c r="D286" s="14" t="s">
        <v>834</v>
      </c>
      <c r="E286" s="14" t="s">
        <v>835</v>
      </c>
      <c r="F286" s="16" t="s">
        <v>14</v>
      </c>
      <c r="G286" s="19">
        <v>12.7709</v>
      </c>
      <c r="H286" s="20">
        <f t="shared" ref="H286:H291" si="45">IF((G286*0.2)&gt;=5,5,G286*0.2)</f>
        <v>2.55418</v>
      </c>
    </row>
    <row r="287" ht="20" customHeight="true" spans="1:8">
      <c r="A287" s="13"/>
      <c r="B287" s="26" t="s">
        <v>836</v>
      </c>
      <c r="C287" s="14" t="s">
        <v>837</v>
      </c>
      <c r="D287" s="14" t="s">
        <v>838</v>
      </c>
      <c r="E287" s="14" t="s">
        <v>839</v>
      </c>
      <c r="F287" s="16" t="s">
        <v>14</v>
      </c>
      <c r="G287" s="19">
        <v>12.7709</v>
      </c>
      <c r="H287" s="20">
        <f t="shared" si="45"/>
        <v>2.55418</v>
      </c>
    </row>
    <row r="288" ht="20" customHeight="true" spans="1:8">
      <c r="A288" s="13"/>
      <c r="B288" s="26" t="s">
        <v>836</v>
      </c>
      <c r="C288" s="14" t="s">
        <v>840</v>
      </c>
      <c r="D288" s="14" t="s">
        <v>841</v>
      </c>
      <c r="E288" s="14" t="s">
        <v>839</v>
      </c>
      <c r="F288" s="16" t="s">
        <v>14</v>
      </c>
      <c r="G288" s="19">
        <v>12.7709</v>
      </c>
      <c r="H288" s="20">
        <f t="shared" si="45"/>
        <v>2.55418</v>
      </c>
    </row>
    <row r="289" ht="20" customHeight="true" spans="1:8">
      <c r="A289" s="13"/>
      <c r="B289" s="26" t="s">
        <v>836</v>
      </c>
      <c r="C289" s="14" t="s">
        <v>842</v>
      </c>
      <c r="D289" s="14" t="s">
        <v>843</v>
      </c>
      <c r="E289" s="14" t="s">
        <v>839</v>
      </c>
      <c r="F289" s="16" t="s">
        <v>14</v>
      </c>
      <c r="G289" s="19">
        <v>12.7709</v>
      </c>
      <c r="H289" s="20">
        <f t="shared" si="45"/>
        <v>2.55418</v>
      </c>
    </row>
    <row r="290" ht="20" customHeight="true" spans="1:8">
      <c r="A290" s="13"/>
      <c r="B290" s="26" t="s">
        <v>836</v>
      </c>
      <c r="C290" s="14" t="s">
        <v>844</v>
      </c>
      <c r="D290" s="14" t="s">
        <v>845</v>
      </c>
      <c r="E290" s="14" t="s">
        <v>846</v>
      </c>
      <c r="F290" s="16" t="s">
        <v>14</v>
      </c>
      <c r="G290" s="19">
        <v>12.7709</v>
      </c>
      <c r="H290" s="20">
        <f t="shared" si="45"/>
        <v>2.55418</v>
      </c>
    </row>
    <row r="291" ht="20" customHeight="true" spans="1:8">
      <c r="A291" s="13"/>
      <c r="B291" s="26" t="s">
        <v>847</v>
      </c>
      <c r="C291" s="14" t="s">
        <v>848</v>
      </c>
      <c r="D291" s="14" t="s">
        <v>849</v>
      </c>
      <c r="E291" s="14" t="s">
        <v>850</v>
      </c>
      <c r="F291" s="16" t="s">
        <v>14</v>
      </c>
      <c r="G291" s="19">
        <v>12.9579</v>
      </c>
      <c r="H291" s="20">
        <f t="shared" si="45"/>
        <v>2.59158</v>
      </c>
    </row>
    <row r="292" ht="20" customHeight="true" spans="1:8">
      <c r="A292" s="13"/>
      <c r="B292" s="14" t="s">
        <v>851</v>
      </c>
      <c r="C292" s="14" t="s">
        <v>852</v>
      </c>
      <c r="D292" s="14" t="s">
        <v>853</v>
      </c>
      <c r="E292" s="14" t="s">
        <v>854</v>
      </c>
      <c r="F292" s="16" t="s">
        <v>23</v>
      </c>
      <c r="G292" s="19">
        <v>12.9579</v>
      </c>
      <c r="H292" s="20">
        <f>IF((G292*0.2)&gt;=10,10,G292*0.2)</f>
        <v>2.59158</v>
      </c>
    </row>
    <row r="293" ht="20" customHeight="true" spans="1:8">
      <c r="A293" s="13"/>
      <c r="B293" s="14" t="s">
        <v>851</v>
      </c>
      <c r="C293" s="14" t="s">
        <v>855</v>
      </c>
      <c r="D293" s="14" t="s">
        <v>856</v>
      </c>
      <c r="E293" s="14" t="s">
        <v>854</v>
      </c>
      <c r="F293" s="16" t="s">
        <v>23</v>
      </c>
      <c r="G293" s="19">
        <v>12.7709</v>
      </c>
      <c r="H293" s="20">
        <f>IF((G293*0.2)&gt;=10,10,G293*0.2)</f>
        <v>2.55418</v>
      </c>
    </row>
    <row r="294" ht="20" customHeight="true" spans="1:8">
      <c r="A294" s="13"/>
      <c r="B294" s="14" t="s">
        <v>851</v>
      </c>
      <c r="C294" s="14" t="s">
        <v>857</v>
      </c>
      <c r="D294" s="14" t="s">
        <v>858</v>
      </c>
      <c r="E294" s="14" t="s">
        <v>854</v>
      </c>
      <c r="F294" s="16" t="s">
        <v>14</v>
      </c>
      <c r="G294" s="19">
        <v>12.7709</v>
      </c>
      <c r="H294" s="20">
        <f t="shared" ref="H294:H297" si="46">IF((G294*0.2)&gt;=5,5,G294*0.2)</f>
        <v>2.55418</v>
      </c>
    </row>
    <row r="295" ht="20" customHeight="true" spans="1:8">
      <c r="A295" s="13"/>
      <c r="B295" s="14" t="s">
        <v>851</v>
      </c>
      <c r="C295" s="14" t="s">
        <v>859</v>
      </c>
      <c r="D295" s="14" t="s">
        <v>860</v>
      </c>
      <c r="E295" s="14" t="s">
        <v>861</v>
      </c>
      <c r="F295" s="16" t="s">
        <v>14</v>
      </c>
      <c r="G295" s="19">
        <v>12.7709</v>
      </c>
      <c r="H295" s="20">
        <f t="shared" si="46"/>
        <v>2.55418</v>
      </c>
    </row>
    <row r="296" ht="20" customHeight="true" spans="1:8">
      <c r="A296" s="13"/>
      <c r="B296" s="14" t="s">
        <v>851</v>
      </c>
      <c r="C296" s="14" t="s">
        <v>862</v>
      </c>
      <c r="D296" s="14" t="s">
        <v>863</v>
      </c>
      <c r="E296" s="14" t="s">
        <v>864</v>
      </c>
      <c r="F296" s="16" t="s">
        <v>14</v>
      </c>
      <c r="G296" s="19">
        <v>12.7709</v>
      </c>
      <c r="H296" s="20">
        <f t="shared" si="46"/>
        <v>2.55418</v>
      </c>
    </row>
    <row r="297" ht="20" customHeight="true" spans="1:8">
      <c r="A297" s="13"/>
      <c r="B297" s="14" t="s">
        <v>865</v>
      </c>
      <c r="C297" s="14" t="s">
        <v>866</v>
      </c>
      <c r="D297" s="14" t="s">
        <v>867</v>
      </c>
      <c r="E297" s="14" t="s">
        <v>868</v>
      </c>
      <c r="F297" s="16" t="s">
        <v>14</v>
      </c>
      <c r="G297" s="19">
        <v>12.6648</v>
      </c>
      <c r="H297" s="20">
        <f t="shared" si="46"/>
        <v>2.53296</v>
      </c>
    </row>
    <row r="298" ht="20" customHeight="true" spans="1:8">
      <c r="A298" s="13" t="s">
        <v>869</v>
      </c>
      <c r="B298" s="16" t="s">
        <v>870</v>
      </c>
      <c r="C298" s="30" t="s">
        <v>871</v>
      </c>
      <c r="D298" s="16" t="s">
        <v>872</v>
      </c>
      <c r="E298" s="16" t="s">
        <v>873</v>
      </c>
      <c r="F298" s="16" t="s">
        <v>23</v>
      </c>
      <c r="G298" s="19">
        <v>16.444</v>
      </c>
      <c r="H298" s="20">
        <f t="shared" ref="H298:H301" si="47">IF((G298*0.2)&gt;=10,10,G298*0.2)</f>
        <v>3.2888</v>
      </c>
    </row>
    <row r="299" ht="20" customHeight="true" spans="1:8">
      <c r="A299" s="13"/>
      <c r="B299" s="16" t="s">
        <v>874</v>
      </c>
      <c r="C299" s="30" t="s">
        <v>875</v>
      </c>
      <c r="D299" s="16" t="s">
        <v>876</v>
      </c>
      <c r="E299" s="16" t="s">
        <v>873</v>
      </c>
      <c r="F299" s="16" t="s">
        <v>23</v>
      </c>
      <c r="G299" s="19">
        <v>16.444</v>
      </c>
      <c r="H299" s="20">
        <f t="shared" si="47"/>
        <v>3.2888</v>
      </c>
    </row>
    <row r="300" ht="20" customHeight="true" spans="1:8">
      <c r="A300" s="13"/>
      <c r="B300" s="16" t="s">
        <v>877</v>
      </c>
      <c r="C300" s="30" t="s">
        <v>878</v>
      </c>
      <c r="D300" s="16" t="s">
        <v>879</v>
      </c>
      <c r="E300" s="16" t="s">
        <v>873</v>
      </c>
      <c r="F300" s="16" t="s">
        <v>14</v>
      </c>
      <c r="G300" s="19">
        <v>16.444</v>
      </c>
      <c r="H300" s="20">
        <f t="shared" ref="H300:H319" si="48">IF((G300*0.2)&gt;=5,5,G300*0.2)</f>
        <v>3.2888</v>
      </c>
    </row>
    <row r="301" ht="20" customHeight="true" spans="1:8">
      <c r="A301" s="13"/>
      <c r="B301" s="16" t="s">
        <v>880</v>
      </c>
      <c r="C301" s="30" t="s">
        <v>881</v>
      </c>
      <c r="D301" s="16" t="s">
        <v>882</v>
      </c>
      <c r="E301" s="16" t="s">
        <v>873</v>
      </c>
      <c r="F301" s="16" t="s">
        <v>23</v>
      </c>
      <c r="G301" s="19">
        <v>16.444</v>
      </c>
      <c r="H301" s="20">
        <f t="shared" si="47"/>
        <v>3.2888</v>
      </c>
    </row>
    <row r="302" ht="20" customHeight="true" spans="1:8">
      <c r="A302" s="13"/>
      <c r="B302" s="16" t="s">
        <v>883</v>
      </c>
      <c r="C302" s="31" t="s">
        <v>884</v>
      </c>
      <c r="D302" s="16" t="s">
        <v>885</v>
      </c>
      <c r="E302" s="16" t="s">
        <v>873</v>
      </c>
      <c r="F302" s="16" t="s">
        <v>14</v>
      </c>
      <c r="G302" s="19">
        <v>16.444</v>
      </c>
      <c r="H302" s="20">
        <f t="shared" si="48"/>
        <v>3.2888</v>
      </c>
    </row>
    <row r="303" ht="20" customHeight="true" spans="1:8">
      <c r="A303" s="13"/>
      <c r="B303" s="16" t="s">
        <v>886</v>
      </c>
      <c r="C303" s="31" t="s">
        <v>887</v>
      </c>
      <c r="D303" s="16" t="s">
        <v>888</v>
      </c>
      <c r="E303" s="16" t="s">
        <v>873</v>
      </c>
      <c r="F303" s="16" t="s">
        <v>14</v>
      </c>
      <c r="G303" s="19">
        <v>16.444</v>
      </c>
      <c r="H303" s="20">
        <f t="shared" si="48"/>
        <v>3.2888</v>
      </c>
    </row>
    <row r="304" ht="20" customHeight="true" spans="1:8">
      <c r="A304" s="13"/>
      <c r="B304" s="16" t="s">
        <v>889</v>
      </c>
      <c r="C304" s="30" t="s">
        <v>890</v>
      </c>
      <c r="D304" s="16" t="s">
        <v>891</v>
      </c>
      <c r="E304" s="16" t="s">
        <v>873</v>
      </c>
      <c r="F304" s="16" t="s">
        <v>14</v>
      </c>
      <c r="G304" s="19">
        <v>16.444</v>
      </c>
      <c r="H304" s="20">
        <f t="shared" si="48"/>
        <v>3.2888</v>
      </c>
    </row>
    <row r="305" ht="20" customHeight="true" spans="1:8">
      <c r="A305" s="13"/>
      <c r="B305" s="16" t="s">
        <v>892</v>
      </c>
      <c r="C305" s="30" t="s">
        <v>893</v>
      </c>
      <c r="D305" s="16" t="s">
        <v>894</v>
      </c>
      <c r="E305" s="16" t="s">
        <v>873</v>
      </c>
      <c r="F305" s="16" t="s">
        <v>14</v>
      </c>
      <c r="G305" s="19">
        <v>16.444</v>
      </c>
      <c r="H305" s="20">
        <f t="shared" si="48"/>
        <v>3.2888</v>
      </c>
    </row>
    <row r="306" ht="20" customHeight="true" spans="1:8">
      <c r="A306" s="13"/>
      <c r="B306" s="16" t="s">
        <v>895</v>
      </c>
      <c r="C306" s="30" t="s">
        <v>896</v>
      </c>
      <c r="D306" s="16" t="s">
        <v>897</v>
      </c>
      <c r="E306" s="16" t="s">
        <v>873</v>
      </c>
      <c r="F306" s="16" t="s">
        <v>14</v>
      </c>
      <c r="G306" s="19">
        <v>16.444</v>
      </c>
      <c r="H306" s="20">
        <f t="shared" si="48"/>
        <v>3.2888</v>
      </c>
    </row>
    <row r="307" ht="20" customHeight="true" spans="1:8">
      <c r="A307" s="13"/>
      <c r="B307" s="16" t="s">
        <v>898</v>
      </c>
      <c r="C307" s="30" t="s">
        <v>899</v>
      </c>
      <c r="D307" s="16" t="s">
        <v>900</v>
      </c>
      <c r="E307" s="16" t="s">
        <v>873</v>
      </c>
      <c r="F307" s="16" t="s">
        <v>14</v>
      </c>
      <c r="G307" s="19">
        <v>16.444</v>
      </c>
      <c r="H307" s="20">
        <f t="shared" si="48"/>
        <v>3.2888</v>
      </c>
    </row>
    <row r="308" ht="20" customHeight="true" spans="1:8">
      <c r="A308" s="13"/>
      <c r="B308" s="16" t="s">
        <v>901</v>
      </c>
      <c r="C308" s="30" t="s">
        <v>902</v>
      </c>
      <c r="D308" s="16" t="s">
        <v>903</v>
      </c>
      <c r="E308" s="16" t="s">
        <v>873</v>
      </c>
      <c r="F308" s="16" t="s">
        <v>14</v>
      </c>
      <c r="G308" s="19">
        <v>16.444</v>
      </c>
      <c r="H308" s="20">
        <f t="shared" si="48"/>
        <v>3.2888</v>
      </c>
    </row>
    <row r="309" ht="20" customHeight="true" spans="1:8">
      <c r="A309" s="13"/>
      <c r="B309" s="16" t="s">
        <v>904</v>
      </c>
      <c r="C309" s="30" t="s">
        <v>905</v>
      </c>
      <c r="D309" s="16" t="s">
        <v>906</v>
      </c>
      <c r="E309" s="16" t="s">
        <v>873</v>
      </c>
      <c r="F309" s="16" t="s">
        <v>14</v>
      </c>
      <c r="G309" s="19">
        <v>16.444</v>
      </c>
      <c r="H309" s="20">
        <f t="shared" si="48"/>
        <v>3.2888</v>
      </c>
    </row>
    <row r="310" ht="20" customHeight="true" spans="1:8">
      <c r="A310" s="13"/>
      <c r="B310" s="16" t="s">
        <v>907</v>
      </c>
      <c r="C310" s="30" t="s">
        <v>908</v>
      </c>
      <c r="D310" s="16" t="s">
        <v>909</v>
      </c>
      <c r="E310" s="16" t="s">
        <v>873</v>
      </c>
      <c r="F310" s="16" t="s">
        <v>14</v>
      </c>
      <c r="G310" s="19">
        <v>16.444</v>
      </c>
      <c r="H310" s="20">
        <f t="shared" si="48"/>
        <v>3.2888</v>
      </c>
    </row>
    <row r="311" ht="20" customHeight="true" spans="1:8">
      <c r="A311" s="13"/>
      <c r="B311" s="16" t="s">
        <v>910</v>
      </c>
      <c r="C311" s="30" t="s">
        <v>911</v>
      </c>
      <c r="D311" s="16" t="s">
        <v>912</v>
      </c>
      <c r="E311" s="16" t="s">
        <v>873</v>
      </c>
      <c r="F311" s="16" t="s">
        <v>14</v>
      </c>
      <c r="G311" s="19">
        <v>16.444</v>
      </c>
      <c r="H311" s="20">
        <f t="shared" si="48"/>
        <v>3.2888</v>
      </c>
    </row>
    <row r="312" ht="20" customHeight="true" spans="1:8">
      <c r="A312" s="13"/>
      <c r="B312" s="16" t="s">
        <v>913</v>
      </c>
      <c r="C312" s="30" t="s">
        <v>914</v>
      </c>
      <c r="D312" s="16" t="s">
        <v>915</v>
      </c>
      <c r="E312" s="16" t="s">
        <v>916</v>
      </c>
      <c r="F312" s="16" t="s">
        <v>14</v>
      </c>
      <c r="G312" s="19">
        <v>16.444</v>
      </c>
      <c r="H312" s="20">
        <f t="shared" si="48"/>
        <v>3.2888</v>
      </c>
    </row>
    <row r="313" ht="20" customHeight="true" spans="1:8">
      <c r="A313" s="13"/>
      <c r="B313" s="16" t="s">
        <v>917</v>
      </c>
      <c r="C313" s="30" t="s">
        <v>918</v>
      </c>
      <c r="D313" s="16" t="s">
        <v>919</v>
      </c>
      <c r="E313" s="16" t="s">
        <v>916</v>
      </c>
      <c r="F313" s="16" t="s">
        <v>14</v>
      </c>
      <c r="G313" s="19">
        <v>16.444</v>
      </c>
      <c r="H313" s="20">
        <f t="shared" si="48"/>
        <v>3.2888</v>
      </c>
    </row>
    <row r="314" ht="20" customHeight="true" spans="1:8">
      <c r="A314" s="13"/>
      <c r="B314" s="16" t="s">
        <v>920</v>
      </c>
      <c r="C314" s="30" t="s">
        <v>921</v>
      </c>
      <c r="D314" s="16" t="s">
        <v>922</v>
      </c>
      <c r="E314" s="16" t="s">
        <v>923</v>
      </c>
      <c r="F314" s="16" t="s">
        <v>14</v>
      </c>
      <c r="G314" s="19">
        <v>16.444</v>
      </c>
      <c r="H314" s="20">
        <f t="shared" si="48"/>
        <v>3.2888</v>
      </c>
    </row>
    <row r="315" ht="20" customHeight="true" spans="1:8">
      <c r="A315" s="13"/>
      <c r="B315" s="16" t="s">
        <v>924</v>
      </c>
      <c r="C315" s="30" t="s">
        <v>925</v>
      </c>
      <c r="D315" s="16" t="s">
        <v>926</v>
      </c>
      <c r="E315" s="16" t="s">
        <v>923</v>
      </c>
      <c r="F315" s="16" t="s">
        <v>14</v>
      </c>
      <c r="G315" s="19">
        <v>16.444</v>
      </c>
      <c r="H315" s="20">
        <f t="shared" si="48"/>
        <v>3.2888</v>
      </c>
    </row>
    <row r="316" ht="20" customHeight="true" spans="1:8">
      <c r="A316" s="13"/>
      <c r="B316" s="16" t="s">
        <v>927</v>
      </c>
      <c r="C316" s="30" t="s">
        <v>928</v>
      </c>
      <c r="D316" s="16" t="s">
        <v>929</v>
      </c>
      <c r="E316" s="16" t="s">
        <v>930</v>
      </c>
      <c r="F316" s="16" t="s">
        <v>14</v>
      </c>
      <c r="G316" s="19">
        <v>16.444</v>
      </c>
      <c r="H316" s="20">
        <f t="shared" si="48"/>
        <v>3.2888</v>
      </c>
    </row>
    <row r="317" ht="20" customHeight="true" spans="1:8">
      <c r="A317" s="13"/>
      <c r="B317" s="16" t="s">
        <v>931</v>
      </c>
      <c r="C317" s="30" t="s">
        <v>932</v>
      </c>
      <c r="D317" s="16" t="s">
        <v>933</v>
      </c>
      <c r="E317" s="16" t="s">
        <v>930</v>
      </c>
      <c r="F317" s="16" t="s">
        <v>14</v>
      </c>
      <c r="G317" s="19">
        <v>16.444</v>
      </c>
      <c r="H317" s="20">
        <f t="shared" si="48"/>
        <v>3.2888</v>
      </c>
    </row>
    <row r="318" ht="20" customHeight="true" spans="1:8">
      <c r="A318" s="13" t="s">
        <v>934</v>
      </c>
      <c r="B318" s="13" t="s">
        <v>935</v>
      </c>
      <c r="C318" s="16" t="s">
        <v>936</v>
      </c>
      <c r="D318" s="16" t="s">
        <v>937</v>
      </c>
      <c r="E318" s="16" t="s">
        <v>938</v>
      </c>
      <c r="F318" s="16" t="s">
        <v>14</v>
      </c>
      <c r="G318" s="19">
        <v>25.793</v>
      </c>
      <c r="H318" s="20">
        <f t="shared" si="48"/>
        <v>5</v>
      </c>
    </row>
    <row r="319" ht="20" customHeight="true" spans="1:8">
      <c r="A319" s="13"/>
      <c r="B319" s="13" t="s">
        <v>935</v>
      </c>
      <c r="C319" s="16" t="s">
        <v>939</v>
      </c>
      <c r="D319" s="16" t="s">
        <v>940</v>
      </c>
      <c r="E319" s="16" t="s">
        <v>938</v>
      </c>
      <c r="F319" s="16" t="s">
        <v>14</v>
      </c>
      <c r="G319" s="19">
        <v>23.77</v>
      </c>
      <c r="H319" s="20">
        <f t="shared" si="48"/>
        <v>4.754</v>
      </c>
    </row>
    <row r="320" ht="20" customHeight="true" spans="1:8">
      <c r="A320" s="13"/>
      <c r="B320" s="13" t="s">
        <v>941</v>
      </c>
      <c r="C320" s="16" t="s">
        <v>942</v>
      </c>
      <c r="D320" s="16" t="s">
        <v>943</v>
      </c>
      <c r="E320" s="16" t="s">
        <v>944</v>
      </c>
      <c r="F320" s="16" t="s">
        <v>111</v>
      </c>
      <c r="G320" s="19">
        <v>79.879</v>
      </c>
      <c r="H320" s="20">
        <f>IF((G320*0.2)&gt;=15,15,G320*0.2)</f>
        <v>15</v>
      </c>
    </row>
    <row r="321" ht="20" customHeight="true" spans="1:8">
      <c r="A321" s="13"/>
      <c r="B321" s="13" t="s">
        <v>945</v>
      </c>
      <c r="C321" s="16" t="s">
        <v>946</v>
      </c>
      <c r="D321" s="16" t="s">
        <v>947</v>
      </c>
      <c r="E321" s="16" t="s">
        <v>948</v>
      </c>
      <c r="F321" s="16" t="s">
        <v>14</v>
      </c>
      <c r="G321" s="19">
        <v>32.807</v>
      </c>
      <c r="H321" s="20">
        <f t="shared" ref="H321:H324" si="49">IF((G321*0.2)&gt;=5,5,G321*0.2)</f>
        <v>5</v>
      </c>
    </row>
    <row r="322" ht="20" customHeight="true" spans="1:8">
      <c r="A322" s="13"/>
      <c r="B322" s="13" t="s">
        <v>945</v>
      </c>
      <c r="C322" s="16" t="s">
        <v>949</v>
      </c>
      <c r="D322" s="16" t="s">
        <v>950</v>
      </c>
      <c r="E322" s="16" t="s">
        <v>948</v>
      </c>
      <c r="F322" s="16" t="s">
        <v>14</v>
      </c>
      <c r="G322" s="19">
        <v>27.51</v>
      </c>
      <c r="H322" s="20">
        <f t="shared" si="49"/>
        <v>5</v>
      </c>
    </row>
    <row r="323" ht="20" customHeight="true" spans="1:8">
      <c r="A323" s="13"/>
      <c r="B323" s="13" t="s">
        <v>945</v>
      </c>
      <c r="C323" s="16" t="s">
        <v>951</v>
      </c>
      <c r="D323" s="16" t="s">
        <v>952</v>
      </c>
      <c r="E323" s="16" t="s">
        <v>948</v>
      </c>
      <c r="F323" s="16" t="s">
        <v>14</v>
      </c>
      <c r="G323" s="19">
        <v>28.1</v>
      </c>
      <c r="H323" s="20">
        <f t="shared" si="49"/>
        <v>5</v>
      </c>
    </row>
    <row r="324" ht="20" customHeight="true" spans="1:8">
      <c r="A324" s="13"/>
      <c r="B324" s="13" t="s">
        <v>953</v>
      </c>
      <c r="C324" s="16" t="s">
        <v>954</v>
      </c>
      <c r="D324" s="16" t="s">
        <v>955</v>
      </c>
      <c r="E324" s="16" t="s">
        <v>956</v>
      </c>
      <c r="F324" s="16" t="s">
        <v>14</v>
      </c>
      <c r="G324" s="19">
        <v>25.496</v>
      </c>
      <c r="H324" s="20">
        <f t="shared" si="49"/>
        <v>5</v>
      </c>
    </row>
    <row r="325" ht="20" customHeight="true" spans="1:8">
      <c r="A325" s="13"/>
      <c r="B325" s="13" t="s">
        <v>957</v>
      </c>
      <c r="C325" s="16" t="s">
        <v>958</v>
      </c>
      <c r="D325" s="16" t="s">
        <v>959</v>
      </c>
      <c r="E325" s="16" t="s">
        <v>960</v>
      </c>
      <c r="F325" s="16" t="s">
        <v>23</v>
      </c>
      <c r="G325" s="19">
        <v>50.369</v>
      </c>
      <c r="H325" s="20">
        <f t="shared" ref="H325:H329" si="50">IF((G325*0.2)&gt;=10,10,G325*0.2)</f>
        <v>10</v>
      </c>
    </row>
    <row r="326" ht="20" customHeight="true" spans="1:8">
      <c r="A326" s="13"/>
      <c r="B326" s="13" t="s">
        <v>961</v>
      </c>
      <c r="C326" s="16" t="s">
        <v>962</v>
      </c>
      <c r="D326" s="16" t="s">
        <v>963</v>
      </c>
      <c r="E326" s="16" t="s">
        <v>964</v>
      </c>
      <c r="F326" s="16" t="s">
        <v>14</v>
      </c>
      <c r="G326" s="19">
        <v>26.247</v>
      </c>
      <c r="H326" s="20">
        <f t="shared" ref="H326:H332" si="51">IF((G326*0.2)&gt;=5,5,G326*0.2)</f>
        <v>5</v>
      </c>
    </row>
    <row r="327" ht="20" customHeight="true" spans="1:8">
      <c r="A327" s="13"/>
      <c r="B327" s="13" t="s">
        <v>965</v>
      </c>
      <c r="C327" s="16" t="s">
        <v>966</v>
      </c>
      <c r="D327" s="16" t="s">
        <v>967</v>
      </c>
      <c r="E327" s="16" t="s">
        <v>968</v>
      </c>
      <c r="F327" s="16" t="s">
        <v>14</v>
      </c>
      <c r="G327" s="19">
        <v>26.035</v>
      </c>
      <c r="H327" s="20">
        <f t="shared" si="51"/>
        <v>5</v>
      </c>
    </row>
    <row r="328" ht="20" customHeight="true" spans="1:8">
      <c r="A328" s="13"/>
      <c r="B328" s="13" t="s">
        <v>969</v>
      </c>
      <c r="C328" s="16" t="s">
        <v>970</v>
      </c>
      <c r="D328" s="16" t="s">
        <v>971</v>
      </c>
      <c r="E328" s="16" t="s">
        <v>972</v>
      </c>
      <c r="F328" s="16" t="s">
        <v>23</v>
      </c>
      <c r="G328" s="19">
        <v>50</v>
      </c>
      <c r="H328" s="20">
        <f t="shared" si="50"/>
        <v>10</v>
      </c>
    </row>
    <row r="329" ht="20" customHeight="true" spans="1:8">
      <c r="A329" s="13"/>
      <c r="B329" s="13" t="s">
        <v>965</v>
      </c>
      <c r="C329" s="16" t="s">
        <v>973</v>
      </c>
      <c r="D329" s="16" t="s">
        <v>974</v>
      </c>
      <c r="E329" s="16" t="s">
        <v>968</v>
      </c>
      <c r="F329" s="16" t="s">
        <v>23</v>
      </c>
      <c r="G329" s="19">
        <v>52.07</v>
      </c>
      <c r="H329" s="20">
        <f t="shared" si="50"/>
        <v>10</v>
      </c>
    </row>
    <row r="330" ht="20" customHeight="true" spans="1:8">
      <c r="A330" s="13"/>
      <c r="B330" s="13" t="s">
        <v>975</v>
      </c>
      <c r="C330" s="16" t="s">
        <v>976</v>
      </c>
      <c r="D330" s="16" t="s">
        <v>977</v>
      </c>
      <c r="E330" s="16" t="s">
        <v>978</v>
      </c>
      <c r="F330" s="16" t="s">
        <v>14</v>
      </c>
      <c r="G330" s="19">
        <v>25.817</v>
      </c>
      <c r="H330" s="20">
        <f t="shared" si="51"/>
        <v>5</v>
      </c>
    </row>
    <row r="331" ht="20" customHeight="true" spans="1:8">
      <c r="A331" s="13"/>
      <c r="B331" s="13" t="s">
        <v>975</v>
      </c>
      <c r="C331" s="16" t="s">
        <v>979</v>
      </c>
      <c r="D331" s="16" t="s">
        <v>980</v>
      </c>
      <c r="E331" s="16" t="s">
        <v>978</v>
      </c>
      <c r="F331" s="16" t="s">
        <v>14</v>
      </c>
      <c r="G331" s="19">
        <v>26.374</v>
      </c>
      <c r="H331" s="20">
        <f t="shared" si="51"/>
        <v>5</v>
      </c>
    </row>
    <row r="332" ht="20" customHeight="true" spans="1:8">
      <c r="A332" s="13"/>
      <c r="B332" s="13" t="s">
        <v>981</v>
      </c>
      <c r="C332" s="16" t="s">
        <v>982</v>
      </c>
      <c r="D332" s="16" t="s">
        <v>983</v>
      </c>
      <c r="E332" s="16" t="s">
        <v>984</v>
      </c>
      <c r="F332" s="16" t="s">
        <v>14</v>
      </c>
      <c r="G332" s="19">
        <v>26.801</v>
      </c>
      <c r="H332" s="20">
        <f t="shared" si="51"/>
        <v>5</v>
      </c>
    </row>
    <row r="333" ht="20" customHeight="true" spans="1:8">
      <c r="A333" s="13"/>
      <c r="B333" s="13" t="s">
        <v>981</v>
      </c>
      <c r="C333" s="16" t="s">
        <v>985</v>
      </c>
      <c r="D333" s="16" t="s">
        <v>986</v>
      </c>
      <c r="E333" s="16" t="s">
        <v>984</v>
      </c>
      <c r="F333" s="16" t="s">
        <v>23</v>
      </c>
      <c r="G333" s="19">
        <v>50.465</v>
      </c>
      <c r="H333" s="20">
        <f>IF((G333*0.2)&gt;=10,10,G333*0.2)</f>
        <v>10</v>
      </c>
    </row>
    <row r="334" ht="20" customHeight="true" spans="1:8">
      <c r="A334" s="13"/>
      <c r="B334" s="13" t="s">
        <v>987</v>
      </c>
      <c r="C334" s="16" t="s">
        <v>988</v>
      </c>
      <c r="D334" s="16" t="s">
        <v>989</v>
      </c>
      <c r="E334" s="16" t="s">
        <v>990</v>
      </c>
      <c r="F334" s="16" t="s">
        <v>14</v>
      </c>
      <c r="G334" s="19">
        <v>25.908</v>
      </c>
      <c r="H334" s="20">
        <f t="shared" ref="H334:H350" si="52">IF((G334*0.2)&gt;=5,5,G334*0.2)</f>
        <v>5</v>
      </c>
    </row>
    <row r="335" ht="20" customHeight="true" spans="1:8">
      <c r="A335" s="13"/>
      <c r="B335" s="13" t="s">
        <v>987</v>
      </c>
      <c r="C335" s="16" t="s">
        <v>991</v>
      </c>
      <c r="D335" s="16" t="s">
        <v>992</v>
      </c>
      <c r="E335" s="16" t="s">
        <v>990</v>
      </c>
      <c r="F335" s="16" t="s">
        <v>14</v>
      </c>
      <c r="G335" s="19">
        <v>26.57</v>
      </c>
      <c r="H335" s="20">
        <f t="shared" si="52"/>
        <v>5</v>
      </c>
    </row>
    <row r="336" ht="20" customHeight="true" spans="1:8">
      <c r="A336" s="13"/>
      <c r="B336" s="13" t="s">
        <v>993</v>
      </c>
      <c r="C336" s="16" t="s">
        <v>994</v>
      </c>
      <c r="D336" s="16" t="s">
        <v>995</v>
      </c>
      <c r="E336" s="16" t="s">
        <v>996</v>
      </c>
      <c r="F336" s="16" t="s">
        <v>23</v>
      </c>
      <c r="G336" s="19">
        <v>50.824</v>
      </c>
      <c r="H336" s="20">
        <f>IF((G336*0.2)&gt;=10,10,G336*0.2)</f>
        <v>10</v>
      </c>
    </row>
    <row r="337" ht="20" customHeight="true" spans="1:8">
      <c r="A337" s="13"/>
      <c r="B337" s="13" t="s">
        <v>993</v>
      </c>
      <c r="C337" s="16" t="s">
        <v>997</v>
      </c>
      <c r="D337" s="16" t="s">
        <v>998</v>
      </c>
      <c r="E337" s="16" t="s">
        <v>996</v>
      </c>
      <c r="F337" s="16" t="s">
        <v>14</v>
      </c>
      <c r="G337" s="19">
        <v>25.76</v>
      </c>
      <c r="H337" s="20">
        <f t="shared" si="52"/>
        <v>5</v>
      </c>
    </row>
    <row r="338" ht="20" customHeight="true" spans="1:8">
      <c r="A338" s="13"/>
      <c r="B338" s="13" t="s">
        <v>993</v>
      </c>
      <c r="C338" s="16" t="s">
        <v>999</v>
      </c>
      <c r="D338" s="16" t="s">
        <v>1000</v>
      </c>
      <c r="E338" s="16" t="s">
        <v>996</v>
      </c>
      <c r="F338" s="16" t="s">
        <v>14</v>
      </c>
      <c r="G338" s="19">
        <v>25.37</v>
      </c>
      <c r="H338" s="20">
        <f t="shared" si="52"/>
        <v>5</v>
      </c>
    </row>
    <row r="339" ht="20" customHeight="true" spans="1:8">
      <c r="A339" s="13"/>
      <c r="B339" s="13" t="s">
        <v>1001</v>
      </c>
      <c r="C339" s="16" t="s">
        <v>1002</v>
      </c>
      <c r="D339" s="16" t="s">
        <v>1003</v>
      </c>
      <c r="E339" s="16" t="s">
        <v>1004</v>
      </c>
      <c r="F339" s="16" t="s">
        <v>14</v>
      </c>
      <c r="G339" s="19">
        <v>25.351</v>
      </c>
      <c r="H339" s="20">
        <f t="shared" si="52"/>
        <v>5</v>
      </c>
    </row>
    <row r="340" ht="20" customHeight="true" spans="1:8">
      <c r="A340" s="13"/>
      <c r="B340" s="13" t="s">
        <v>1001</v>
      </c>
      <c r="C340" s="16" t="s">
        <v>1005</v>
      </c>
      <c r="D340" s="16" t="s">
        <v>1006</v>
      </c>
      <c r="E340" s="16" t="s">
        <v>1004</v>
      </c>
      <c r="F340" s="16" t="s">
        <v>14</v>
      </c>
      <c r="G340" s="19">
        <v>25.537</v>
      </c>
      <c r="H340" s="20">
        <f t="shared" si="52"/>
        <v>5</v>
      </c>
    </row>
    <row r="341" ht="20" customHeight="true" spans="1:8">
      <c r="A341" s="13"/>
      <c r="B341" s="13" t="s">
        <v>1007</v>
      </c>
      <c r="C341" s="16" t="s">
        <v>1008</v>
      </c>
      <c r="D341" s="16" t="s">
        <v>1009</v>
      </c>
      <c r="E341" s="16" t="s">
        <v>1010</v>
      </c>
      <c r="F341" s="16" t="s">
        <v>14</v>
      </c>
      <c r="G341" s="19">
        <v>25.127</v>
      </c>
      <c r="H341" s="20">
        <f t="shared" si="52"/>
        <v>5</v>
      </c>
    </row>
    <row r="342" ht="20" customHeight="true" spans="1:8">
      <c r="A342" s="13"/>
      <c r="B342" s="13" t="s">
        <v>1007</v>
      </c>
      <c r="C342" s="16" t="s">
        <v>1011</v>
      </c>
      <c r="D342" s="16" t="s">
        <v>1012</v>
      </c>
      <c r="E342" s="16" t="s">
        <v>1010</v>
      </c>
      <c r="F342" s="16" t="s">
        <v>14</v>
      </c>
      <c r="G342" s="19">
        <v>25</v>
      </c>
      <c r="H342" s="20">
        <f t="shared" si="52"/>
        <v>5</v>
      </c>
    </row>
    <row r="343" ht="20" customHeight="true" spans="1:8">
      <c r="A343" s="13"/>
      <c r="B343" s="13" t="s">
        <v>1007</v>
      </c>
      <c r="C343" s="16" t="s">
        <v>1013</v>
      </c>
      <c r="D343" s="16" t="s">
        <v>1014</v>
      </c>
      <c r="E343" s="16" t="s">
        <v>1010</v>
      </c>
      <c r="F343" s="16" t="s">
        <v>14</v>
      </c>
      <c r="G343" s="19">
        <v>25</v>
      </c>
      <c r="H343" s="20">
        <f t="shared" si="52"/>
        <v>5</v>
      </c>
    </row>
    <row r="344" ht="20" customHeight="true" spans="1:8">
      <c r="A344" s="13"/>
      <c r="B344" s="13" t="s">
        <v>1015</v>
      </c>
      <c r="C344" s="16" t="s">
        <v>1016</v>
      </c>
      <c r="D344" s="16" t="s">
        <v>1017</v>
      </c>
      <c r="E344" s="16" t="s">
        <v>1018</v>
      </c>
      <c r="F344" s="16" t="s">
        <v>14</v>
      </c>
      <c r="G344" s="19">
        <v>25</v>
      </c>
      <c r="H344" s="20">
        <f t="shared" si="52"/>
        <v>5</v>
      </c>
    </row>
    <row r="345" ht="20" customHeight="true" spans="1:8">
      <c r="A345" s="13"/>
      <c r="B345" s="13" t="s">
        <v>1019</v>
      </c>
      <c r="C345" s="16" t="s">
        <v>1020</v>
      </c>
      <c r="D345" s="16" t="s">
        <v>1021</v>
      </c>
      <c r="E345" s="16" t="s">
        <v>1022</v>
      </c>
      <c r="F345" s="16" t="s">
        <v>14</v>
      </c>
      <c r="G345" s="19">
        <v>25.25</v>
      </c>
      <c r="H345" s="20">
        <f t="shared" si="52"/>
        <v>5</v>
      </c>
    </row>
    <row r="346" ht="20" customHeight="true" spans="1:8">
      <c r="A346" s="13"/>
      <c r="B346" s="13" t="s">
        <v>1019</v>
      </c>
      <c r="C346" s="16" t="s">
        <v>1023</v>
      </c>
      <c r="D346" s="16" t="s">
        <v>1024</v>
      </c>
      <c r="E346" s="16" t="s">
        <v>1022</v>
      </c>
      <c r="F346" s="16" t="s">
        <v>14</v>
      </c>
      <c r="G346" s="19">
        <v>25.963</v>
      </c>
      <c r="H346" s="20">
        <f t="shared" si="52"/>
        <v>5</v>
      </c>
    </row>
    <row r="347" ht="20" customHeight="true" spans="1:8">
      <c r="A347" s="13"/>
      <c r="B347" s="13" t="s">
        <v>1019</v>
      </c>
      <c r="C347" s="16" t="s">
        <v>1025</v>
      </c>
      <c r="D347" s="16" t="s">
        <v>1026</v>
      </c>
      <c r="E347" s="16" t="s">
        <v>1022</v>
      </c>
      <c r="F347" s="16" t="s">
        <v>14</v>
      </c>
      <c r="G347" s="19">
        <v>25.77</v>
      </c>
      <c r="H347" s="20">
        <f t="shared" si="52"/>
        <v>5</v>
      </c>
    </row>
    <row r="348" ht="20" customHeight="true" spans="1:8">
      <c r="A348" s="13"/>
      <c r="B348" s="13" t="s">
        <v>953</v>
      </c>
      <c r="C348" s="16" t="s">
        <v>1027</v>
      </c>
      <c r="D348" s="16" t="s">
        <v>1028</v>
      </c>
      <c r="E348" s="16" t="s">
        <v>956</v>
      </c>
      <c r="F348" s="16" t="s">
        <v>14</v>
      </c>
      <c r="G348" s="19">
        <v>25.076</v>
      </c>
      <c r="H348" s="20">
        <f t="shared" si="52"/>
        <v>5</v>
      </c>
    </row>
    <row r="349" ht="20" customHeight="true" spans="1:8">
      <c r="A349" s="13"/>
      <c r="B349" s="13" t="s">
        <v>953</v>
      </c>
      <c r="C349" s="16" t="s">
        <v>1029</v>
      </c>
      <c r="D349" s="16" t="s">
        <v>1030</v>
      </c>
      <c r="E349" s="16" t="s">
        <v>1031</v>
      </c>
      <c r="F349" s="16" t="s">
        <v>14</v>
      </c>
      <c r="G349" s="19">
        <v>26.082</v>
      </c>
      <c r="H349" s="20">
        <f t="shared" si="52"/>
        <v>5</v>
      </c>
    </row>
    <row r="350" ht="20" customHeight="true" spans="1:8">
      <c r="A350" s="13"/>
      <c r="B350" s="13" t="s">
        <v>1032</v>
      </c>
      <c r="C350" s="16" t="s">
        <v>1033</v>
      </c>
      <c r="D350" s="16" t="s">
        <v>1034</v>
      </c>
      <c r="E350" s="16" t="s">
        <v>1035</v>
      </c>
      <c r="F350" s="16" t="s">
        <v>14</v>
      </c>
      <c r="G350" s="19">
        <v>25.167</v>
      </c>
      <c r="H350" s="20">
        <f t="shared" si="52"/>
        <v>5</v>
      </c>
    </row>
    <row r="351" ht="20" customHeight="true" spans="1:8">
      <c r="A351" s="13"/>
      <c r="B351" s="13" t="s">
        <v>1032</v>
      </c>
      <c r="C351" s="16" t="s">
        <v>1036</v>
      </c>
      <c r="D351" s="16" t="s">
        <v>1037</v>
      </c>
      <c r="E351" s="16" t="s">
        <v>1035</v>
      </c>
      <c r="F351" s="16" t="s">
        <v>23</v>
      </c>
      <c r="G351" s="19">
        <v>50.667</v>
      </c>
      <c r="H351" s="20">
        <f>IF((G351*0.2)&gt;=10,10,G351*0.2)</f>
        <v>10</v>
      </c>
    </row>
    <row r="352" ht="20" customHeight="true" spans="1:8">
      <c r="A352" s="13"/>
      <c r="B352" s="13" t="s">
        <v>1032</v>
      </c>
      <c r="C352" s="16" t="s">
        <v>1038</v>
      </c>
      <c r="D352" s="16" t="s">
        <v>1039</v>
      </c>
      <c r="E352" s="16" t="s">
        <v>1035</v>
      </c>
      <c r="F352" s="16" t="s">
        <v>14</v>
      </c>
      <c r="G352" s="19">
        <v>35.505</v>
      </c>
      <c r="H352" s="20">
        <f t="shared" ref="H352:H359" si="53">IF((G352*0.2)&gt;=5,5,G352*0.2)</f>
        <v>5</v>
      </c>
    </row>
    <row r="353" ht="20" customHeight="true" spans="1:8">
      <c r="A353" s="13"/>
      <c r="B353" s="13" t="s">
        <v>1040</v>
      </c>
      <c r="C353" s="16" t="s">
        <v>1041</v>
      </c>
      <c r="D353" s="16" t="s">
        <v>1042</v>
      </c>
      <c r="E353" s="16" t="s">
        <v>1043</v>
      </c>
      <c r="F353" s="16" t="s">
        <v>14</v>
      </c>
      <c r="G353" s="19">
        <v>25</v>
      </c>
      <c r="H353" s="20">
        <f t="shared" si="53"/>
        <v>5</v>
      </c>
    </row>
    <row r="354" ht="20" customHeight="true" spans="1:8">
      <c r="A354" s="13"/>
      <c r="B354" s="13" t="s">
        <v>1040</v>
      </c>
      <c r="C354" s="16" t="s">
        <v>1044</v>
      </c>
      <c r="D354" s="16" t="s">
        <v>1045</v>
      </c>
      <c r="E354" s="16" t="s">
        <v>1043</v>
      </c>
      <c r="F354" s="16" t="s">
        <v>14</v>
      </c>
      <c r="G354" s="19">
        <v>25</v>
      </c>
      <c r="H354" s="20">
        <f t="shared" si="53"/>
        <v>5</v>
      </c>
    </row>
    <row r="355" ht="20" customHeight="true" spans="1:8">
      <c r="A355" s="13"/>
      <c r="B355" s="13" t="s">
        <v>1040</v>
      </c>
      <c r="C355" s="16" t="s">
        <v>1046</v>
      </c>
      <c r="D355" s="16" t="s">
        <v>1047</v>
      </c>
      <c r="E355" s="16" t="s">
        <v>1043</v>
      </c>
      <c r="F355" s="16" t="s">
        <v>14</v>
      </c>
      <c r="G355" s="19">
        <v>25</v>
      </c>
      <c r="H355" s="20">
        <f t="shared" si="53"/>
        <v>5</v>
      </c>
    </row>
    <row r="356" ht="20" customHeight="true" spans="1:8">
      <c r="A356" s="13"/>
      <c r="B356" s="13" t="s">
        <v>941</v>
      </c>
      <c r="C356" s="16" t="s">
        <v>1048</v>
      </c>
      <c r="D356" s="16" t="s">
        <v>1049</v>
      </c>
      <c r="E356" s="16" t="s">
        <v>944</v>
      </c>
      <c r="F356" s="16" t="s">
        <v>14</v>
      </c>
      <c r="G356" s="19">
        <v>25.091</v>
      </c>
      <c r="H356" s="20">
        <f t="shared" si="53"/>
        <v>5</v>
      </c>
    </row>
    <row r="357" ht="20" customHeight="true" spans="1:8">
      <c r="A357" s="13"/>
      <c r="B357" s="13" t="s">
        <v>961</v>
      </c>
      <c r="C357" s="16" t="s">
        <v>1050</v>
      </c>
      <c r="D357" s="16" t="s">
        <v>1051</v>
      </c>
      <c r="E357" s="16" t="s">
        <v>964</v>
      </c>
      <c r="F357" s="16" t="s">
        <v>14</v>
      </c>
      <c r="G357" s="19">
        <v>25.639</v>
      </c>
      <c r="H357" s="20">
        <f t="shared" si="53"/>
        <v>5</v>
      </c>
    </row>
    <row r="358" ht="20" customHeight="true" spans="1:8">
      <c r="A358" s="13"/>
      <c r="B358" s="13" t="s">
        <v>1052</v>
      </c>
      <c r="C358" s="16" t="s">
        <v>1053</v>
      </c>
      <c r="D358" s="16" t="s">
        <v>1054</v>
      </c>
      <c r="E358" s="16" t="s">
        <v>1055</v>
      </c>
      <c r="F358" s="16" t="s">
        <v>14</v>
      </c>
      <c r="G358" s="19">
        <v>28.524</v>
      </c>
      <c r="H358" s="20">
        <f t="shared" si="53"/>
        <v>5</v>
      </c>
    </row>
    <row r="359" ht="20" customHeight="true" spans="1:8">
      <c r="A359" s="13"/>
      <c r="B359" s="13" t="s">
        <v>1052</v>
      </c>
      <c r="C359" s="16" t="s">
        <v>1056</v>
      </c>
      <c r="D359" s="16" t="s">
        <v>1057</v>
      </c>
      <c r="E359" s="16" t="s">
        <v>1055</v>
      </c>
      <c r="F359" s="16" t="s">
        <v>14</v>
      </c>
      <c r="G359" s="19">
        <v>26.288</v>
      </c>
      <c r="H359" s="20">
        <f t="shared" si="53"/>
        <v>5</v>
      </c>
    </row>
    <row r="360" ht="20" customHeight="true" spans="1:8">
      <c r="A360" s="13"/>
      <c r="B360" s="13" t="s">
        <v>1058</v>
      </c>
      <c r="C360" s="16" t="s">
        <v>1059</v>
      </c>
      <c r="D360" s="16" t="s">
        <v>1060</v>
      </c>
      <c r="E360" s="16" t="s">
        <v>1061</v>
      </c>
      <c r="F360" s="16" t="s">
        <v>23</v>
      </c>
      <c r="G360" s="19">
        <v>51.305</v>
      </c>
      <c r="H360" s="20">
        <f>IF((G360*0.2)&gt;=10,10,G360*0.2)</f>
        <v>10</v>
      </c>
    </row>
    <row r="361" ht="20" customHeight="true" spans="1:8">
      <c r="A361" s="13"/>
      <c r="B361" s="13" t="s">
        <v>965</v>
      </c>
      <c r="C361" s="16" t="s">
        <v>1062</v>
      </c>
      <c r="D361" s="16" t="s">
        <v>1063</v>
      </c>
      <c r="E361" s="16" t="s">
        <v>968</v>
      </c>
      <c r="F361" s="16" t="s">
        <v>14</v>
      </c>
      <c r="G361" s="19">
        <v>26.346</v>
      </c>
      <c r="H361" s="20">
        <f t="shared" ref="H361:H374" si="54">IF((G361*0.2)&gt;=5,5,G361*0.2)</f>
        <v>5</v>
      </c>
    </row>
    <row r="362" ht="20" customHeight="true" spans="1:8">
      <c r="A362" s="13"/>
      <c r="B362" s="13" t="s">
        <v>965</v>
      </c>
      <c r="C362" s="16" t="s">
        <v>1064</v>
      </c>
      <c r="D362" s="16" t="s">
        <v>1065</v>
      </c>
      <c r="E362" s="16" t="s">
        <v>968</v>
      </c>
      <c r="F362" s="16" t="s">
        <v>23</v>
      </c>
      <c r="G362" s="19">
        <v>51.85</v>
      </c>
      <c r="H362" s="20">
        <f>IF((G362*0.2)&gt;=10,10,G362*0.2)</f>
        <v>10</v>
      </c>
    </row>
    <row r="363" ht="20" customHeight="true" spans="1:8">
      <c r="A363" s="13"/>
      <c r="B363" s="13" t="s">
        <v>1066</v>
      </c>
      <c r="C363" s="16" t="s">
        <v>1067</v>
      </c>
      <c r="D363" s="16" t="s">
        <v>1068</v>
      </c>
      <c r="E363" s="16" t="s">
        <v>1069</v>
      </c>
      <c r="F363" s="16" t="s">
        <v>14</v>
      </c>
      <c r="G363" s="19">
        <v>26.063</v>
      </c>
      <c r="H363" s="20">
        <f t="shared" si="54"/>
        <v>5</v>
      </c>
    </row>
    <row r="364" ht="20" customHeight="true" spans="1:8">
      <c r="A364" s="13"/>
      <c r="B364" s="13" t="s">
        <v>1066</v>
      </c>
      <c r="C364" s="16" t="s">
        <v>1070</v>
      </c>
      <c r="D364" s="16" t="s">
        <v>1071</v>
      </c>
      <c r="E364" s="16" t="s">
        <v>1069</v>
      </c>
      <c r="F364" s="16" t="s">
        <v>14</v>
      </c>
      <c r="G364" s="19">
        <v>29.365</v>
      </c>
      <c r="H364" s="20">
        <f t="shared" si="54"/>
        <v>5</v>
      </c>
    </row>
    <row r="365" ht="20" customHeight="true" spans="1:8">
      <c r="A365" s="13"/>
      <c r="B365" s="13" t="s">
        <v>969</v>
      </c>
      <c r="C365" s="16" t="s">
        <v>1072</v>
      </c>
      <c r="D365" s="16" t="s">
        <v>1073</v>
      </c>
      <c r="E365" s="16" t="s">
        <v>972</v>
      </c>
      <c r="F365" s="16" t="s">
        <v>14</v>
      </c>
      <c r="G365" s="19">
        <v>25</v>
      </c>
      <c r="H365" s="20">
        <f t="shared" si="54"/>
        <v>5</v>
      </c>
    </row>
    <row r="366" ht="20" customHeight="true" spans="1:8">
      <c r="A366" s="13"/>
      <c r="B366" s="13" t="s">
        <v>969</v>
      </c>
      <c r="C366" s="16" t="s">
        <v>1074</v>
      </c>
      <c r="D366" s="16" t="s">
        <v>1075</v>
      </c>
      <c r="E366" s="16" t="s">
        <v>972</v>
      </c>
      <c r="F366" s="16" t="s">
        <v>14</v>
      </c>
      <c r="G366" s="19">
        <v>25</v>
      </c>
      <c r="H366" s="20">
        <f t="shared" si="54"/>
        <v>5</v>
      </c>
    </row>
    <row r="367" ht="20" customHeight="true" spans="1:8">
      <c r="A367" s="13"/>
      <c r="B367" s="13" t="s">
        <v>1076</v>
      </c>
      <c r="C367" s="13" t="s">
        <v>1077</v>
      </c>
      <c r="D367" s="16" t="s">
        <v>1078</v>
      </c>
      <c r="E367" s="16" t="s">
        <v>1079</v>
      </c>
      <c r="F367" s="16" t="s">
        <v>14</v>
      </c>
      <c r="G367" s="19">
        <v>26.033</v>
      </c>
      <c r="H367" s="20">
        <f t="shared" si="54"/>
        <v>5</v>
      </c>
    </row>
    <row r="368" s="2" customFormat="true" ht="20" customHeight="true" spans="1:8">
      <c r="A368" s="13" t="s">
        <v>1080</v>
      </c>
      <c r="B368" s="32" t="s">
        <v>1081</v>
      </c>
      <c r="C368" s="32" t="s">
        <v>1082</v>
      </c>
      <c r="D368" s="32" t="s">
        <v>1083</v>
      </c>
      <c r="E368" s="32" t="s">
        <v>1084</v>
      </c>
      <c r="F368" s="33" t="s">
        <v>14</v>
      </c>
      <c r="G368" s="34">
        <v>24.912314</v>
      </c>
      <c r="H368" s="20">
        <f t="shared" si="54"/>
        <v>4.9824628</v>
      </c>
    </row>
    <row r="369" s="2" customFormat="true" ht="20" customHeight="true" spans="1:8">
      <c r="A369" s="13"/>
      <c r="B369" s="32" t="s">
        <v>1081</v>
      </c>
      <c r="C369" s="32" t="s">
        <v>1085</v>
      </c>
      <c r="D369" s="32" t="s">
        <v>1086</v>
      </c>
      <c r="E369" s="32" t="s">
        <v>1084</v>
      </c>
      <c r="F369" s="33" t="s">
        <v>14</v>
      </c>
      <c r="G369" s="34">
        <v>24.912314</v>
      </c>
      <c r="H369" s="20">
        <f t="shared" si="54"/>
        <v>4.9824628</v>
      </c>
    </row>
    <row r="370" s="2" customFormat="true" ht="20" customHeight="true" spans="1:8">
      <c r="A370" s="13"/>
      <c r="B370" s="32" t="s">
        <v>1081</v>
      </c>
      <c r="C370" s="32" t="s">
        <v>1087</v>
      </c>
      <c r="D370" s="32" t="s">
        <v>1088</v>
      </c>
      <c r="E370" s="32" t="s">
        <v>1084</v>
      </c>
      <c r="F370" s="33" t="s">
        <v>14</v>
      </c>
      <c r="G370" s="34">
        <v>21.912314</v>
      </c>
      <c r="H370" s="20">
        <f t="shared" si="54"/>
        <v>4.3824628</v>
      </c>
    </row>
    <row r="371" s="2" customFormat="true" ht="20" customHeight="true" spans="1:8">
      <c r="A371" s="13"/>
      <c r="B371" s="32" t="s">
        <v>1081</v>
      </c>
      <c r="C371" s="32" t="s">
        <v>1089</v>
      </c>
      <c r="D371" s="32" t="s">
        <v>1090</v>
      </c>
      <c r="E371" s="32" t="s">
        <v>1084</v>
      </c>
      <c r="F371" s="33" t="s">
        <v>14</v>
      </c>
      <c r="G371" s="34">
        <v>21.912314</v>
      </c>
      <c r="H371" s="20">
        <f t="shared" si="54"/>
        <v>4.3824628</v>
      </c>
    </row>
    <row r="372" s="2" customFormat="true" ht="20" customHeight="true" spans="1:8">
      <c r="A372" s="13"/>
      <c r="B372" s="32" t="s">
        <v>1081</v>
      </c>
      <c r="C372" s="32" t="s">
        <v>1091</v>
      </c>
      <c r="D372" s="32" t="s">
        <v>1092</v>
      </c>
      <c r="E372" s="32" t="s">
        <v>1084</v>
      </c>
      <c r="F372" s="33" t="s">
        <v>14</v>
      </c>
      <c r="G372" s="34">
        <v>28.412314</v>
      </c>
      <c r="H372" s="20">
        <f t="shared" si="54"/>
        <v>5</v>
      </c>
    </row>
    <row r="373" s="2" customFormat="true" ht="20" customHeight="true" spans="1:8">
      <c r="A373" s="13"/>
      <c r="B373" s="32" t="s">
        <v>1081</v>
      </c>
      <c r="C373" s="32" t="s">
        <v>1093</v>
      </c>
      <c r="D373" s="32" t="s">
        <v>1094</v>
      </c>
      <c r="E373" s="32" t="s">
        <v>1084</v>
      </c>
      <c r="F373" s="33" t="s">
        <v>14</v>
      </c>
      <c r="G373" s="34">
        <v>28.412314</v>
      </c>
      <c r="H373" s="20">
        <f t="shared" si="54"/>
        <v>5</v>
      </c>
    </row>
    <row r="374" s="2" customFormat="true" ht="20" customHeight="true" spans="1:8">
      <c r="A374" s="13"/>
      <c r="B374" s="32" t="s">
        <v>1081</v>
      </c>
      <c r="C374" s="32" t="s">
        <v>1095</v>
      </c>
      <c r="D374" s="32" t="s">
        <v>1096</v>
      </c>
      <c r="E374" s="32" t="s">
        <v>1097</v>
      </c>
      <c r="F374" s="33" t="s">
        <v>14</v>
      </c>
      <c r="G374" s="34">
        <v>28.412314</v>
      </c>
      <c r="H374" s="20">
        <f t="shared" si="54"/>
        <v>5</v>
      </c>
    </row>
    <row r="375" s="2" customFormat="true" ht="20" customHeight="true" spans="1:8">
      <c r="A375" s="13"/>
      <c r="B375" s="32" t="s">
        <v>1081</v>
      </c>
      <c r="C375" s="32" t="s">
        <v>1098</v>
      </c>
      <c r="D375" s="32" t="s">
        <v>1099</v>
      </c>
      <c r="E375" s="32" t="s">
        <v>1100</v>
      </c>
      <c r="F375" s="33" t="s">
        <v>23</v>
      </c>
      <c r="G375" s="34">
        <v>32.100514</v>
      </c>
      <c r="H375" s="20">
        <f>IF((G375*0.2)&gt;=10,10,G375*0.2)</f>
        <v>6.4201028</v>
      </c>
    </row>
    <row r="376" s="2" customFormat="true" ht="20" customHeight="true" spans="1:8">
      <c r="A376" s="13"/>
      <c r="B376" s="32" t="s">
        <v>1081</v>
      </c>
      <c r="C376" s="32" t="s">
        <v>1101</v>
      </c>
      <c r="D376" s="32" t="s">
        <v>1102</v>
      </c>
      <c r="E376" s="32" t="s">
        <v>1097</v>
      </c>
      <c r="F376" s="33" t="s">
        <v>23</v>
      </c>
      <c r="G376" s="34">
        <v>32.100514</v>
      </c>
      <c r="H376" s="20">
        <f>IF((G376*0.2)&gt;=10,10,G376*0.2)</f>
        <v>6.4201028</v>
      </c>
    </row>
    <row r="377" s="2" customFormat="true" ht="20" customHeight="true" spans="1:8">
      <c r="A377" s="13"/>
      <c r="B377" s="32" t="s">
        <v>1081</v>
      </c>
      <c r="C377" s="32" t="s">
        <v>1103</v>
      </c>
      <c r="D377" s="32" t="s">
        <v>1104</v>
      </c>
      <c r="E377" s="32" t="s">
        <v>1105</v>
      </c>
      <c r="F377" s="33" t="s">
        <v>111</v>
      </c>
      <c r="G377" s="34">
        <v>25.543814</v>
      </c>
      <c r="H377" s="20">
        <f>IF((G377*0.2)&gt;=15,15,G377*0.2)</f>
        <v>5.1087628</v>
      </c>
    </row>
    <row r="378" s="2" customFormat="true" ht="20" customHeight="true" spans="1:8">
      <c r="A378" s="13"/>
      <c r="B378" s="32" t="s">
        <v>1106</v>
      </c>
      <c r="C378" s="32" t="s">
        <v>1107</v>
      </c>
      <c r="D378" s="32" t="s">
        <v>1108</v>
      </c>
      <c r="E378" s="32" t="s">
        <v>1109</v>
      </c>
      <c r="F378" s="33" t="s">
        <v>14</v>
      </c>
      <c r="G378" s="34">
        <v>31.412314</v>
      </c>
      <c r="H378" s="20">
        <f t="shared" ref="H378:H400" si="55">IF((G378*0.2)&gt;=5,5,G378*0.2)</f>
        <v>5</v>
      </c>
    </row>
    <row r="379" s="2" customFormat="true" ht="20" customHeight="true" spans="1:8">
      <c r="A379" s="13"/>
      <c r="B379" s="32" t="s">
        <v>1110</v>
      </c>
      <c r="C379" s="32" t="s">
        <v>1111</v>
      </c>
      <c r="D379" s="32" t="s">
        <v>1112</v>
      </c>
      <c r="E379" s="32" t="s">
        <v>1113</v>
      </c>
      <c r="F379" s="33" t="s">
        <v>14</v>
      </c>
      <c r="G379" s="34">
        <v>31.412314</v>
      </c>
      <c r="H379" s="20">
        <f t="shared" si="55"/>
        <v>5</v>
      </c>
    </row>
    <row r="380" s="2" customFormat="true" ht="20" customHeight="true" spans="1:8">
      <c r="A380" s="13"/>
      <c r="B380" s="32" t="s">
        <v>1114</v>
      </c>
      <c r="C380" s="32" t="s">
        <v>1115</v>
      </c>
      <c r="D380" s="32" t="s">
        <v>1116</v>
      </c>
      <c r="E380" s="32" t="s">
        <v>1117</v>
      </c>
      <c r="F380" s="33" t="s">
        <v>14</v>
      </c>
      <c r="G380" s="34">
        <v>31.412314</v>
      </c>
      <c r="H380" s="20">
        <f t="shared" si="55"/>
        <v>5</v>
      </c>
    </row>
    <row r="381" s="2" customFormat="true" ht="20" customHeight="true" spans="1:8">
      <c r="A381" s="13"/>
      <c r="B381" s="32" t="s">
        <v>1118</v>
      </c>
      <c r="C381" s="32" t="s">
        <v>1119</v>
      </c>
      <c r="D381" s="32" t="s">
        <v>1120</v>
      </c>
      <c r="E381" s="32" t="s">
        <v>1121</v>
      </c>
      <c r="F381" s="33" t="s">
        <v>14</v>
      </c>
      <c r="G381" s="34">
        <v>21.912314</v>
      </c>
      <c r="H381" s="20">
        <f t="shared" si="55"/>
        <v>4.3824628</v>
      </c>
    </row>
    <row r="382" s="2" customFormat="true" ht="20" customHeight="true" spans="1:8">
      <c r="A382" s="13"/>
      <c r="B382" s="32" t="s">
        <v>1118</v>
      </c>
      <c r="C382" s="32" t="s">
        <v>1122</v>
      </c>
      <c r="D382" s="32" t="s">
        <v>1123</v>
      </c>
      <c r="E382" s="32" t="s">
        <v>1121</v>
      </c>
      <c r="F382" s="33" t="s">
        <v>14</v>
      </c>
      <c r="G382" s="34">
        <v>21.912314</v>
      </c>
      <c r="H382" s="20">
        <f t="shared" si="55"/>
        <v>4.3824628</v>
      </c>
    </row>
    <row r="383" s="2" customFormat="true" ht="20" customHeight="true" spans="1:8">
      <c r="A383" s="13"/>
      <c r="B383" s="32" t="s">
        <v>1118</v>
      </c>
      <c r="C383" s="32" t="s">
        <v>1124</v>
      </c>
      <c r="D383" s="32" t="s">
        <v>1125</v>
      </c>
      <c r="E383" s="32" t="s">
        <v>1121</v>
      </c>
      <c r="F383" s="33" t="s">
        <v>14</v>
      </c>
      <c r="G383" s="34">
        <v>21.912314</v>
      </c>
      <c r="H383" s="20">
        <f t="shared" si="55"/>
        <v>4.3824628</v>
      </c>
    </row>
    <row r="384" s="2" customFormat="true" ht="20" customHeight="true" spans="1:8">
      <c r="A384" s="13"/>
      <c r="B384" s="32" t="s">
        <v>1118</v>
      </c>
      <c r="C384" s="32" t="s">
        <v>1126</v>
      </c>
      <c r="D384" s="32" t="s">
        <v>1127</v>
      </c>
      <c r="E384" s="32" t="s">
        <v>1121</v>
      </c>
      <c r="F384" s="33" t="s">
        <v>14</v>
      </c>
      <c r="G384" s="34">
        <v>31.412314</v>
      </c>
      <c r="H384" s="20">
        <f t="shared" si="55"/>
        <v>5</v>
      </c>
    </row>
    <row r="385" s="2" customFormat="true" ht="20" customHeight="true" spans="1:8">
      <c r="A385" s="13"/>
      <c r="B385" s="32" t="s">
        <v>1118</v>
      </c>
      <c r="C385" s="32" t="s">
        <v>1128</v>
      </c>
      <c r="D385" s="32" t="s">
        <v>1129</v>
      </c>
      <c r="E385" s="32" t="s">
        <v>1121</v>
      </c>
      <c r="F385" s="33" t="s">
        <v>14</v>
      </c>
      <c r="G385" s="34">
        <v>28.412314</v>
      </c>
      <c r="H385" s="20">
        <f t="shared" si="55"/>
        <v>5</v>
      </c>
    </row>
    <row r="386" s="2" customFormat="true" ht="20" customHeight="true" spans="1:8">
      <c r="A386" s="13"/>
      <c r="B386" s="32" t="s">
        <v>1118</v>
      </c>
      <c r="C386" s="32" t="s">
        <v>1130</v>
      </c>
      <c r="D386" s="32" t="s">
        <v>1131</v>
      </c>
      <c r="E386" s="32" t="s">
        <v>1121</v>
      </c>
      <c r="F386" s="33" t="s">
        <v>14</v>
      </c>
      <c r="G386" s="34">
        <v>31.412314</v>
      </c>
      <c r="H386" s="20">
        <f t="shared" si="55"/>
        <v>5</v>
      </c>
    </row>
    <row r="387" s="2" customFormat="true" ht="20" customHeight="true" spans="1:8">
      <c r="A387" s="13"/>
      <c r="B387" s="32" t="s">
        <v>1118</v>
      </c>
      <c r="C387" s="32" t="s">
        <v>1132</v>
      </c>
      <c r="D387" s="32" t="s">
        <v>1133</v>
      </c>
      <c r="E387" s="32" t="s">
        <v>1121</v>
      </c>
      <c r="F387" s="33" t="s">
        <v>14</v>
      </c>
      <c r="G387" s="34">
        <v>24.912314</v>
      </c>
      <c r="H387" s="20">
        <f t="shared" si="55"/>
        <v>4.9824628</v>
      </c>
    </row>
    <row r="388" s="2" customFormat="true" ht="20" customHeight="true" spans="1:8">
      <c r="A388" s="13"/>
      <c r="B388" s="32" t="s">
        <v>1118</v>
      </c>
      <c r="C388" s="32" t="s">
        <v>1134</v>
      </c>
      <c r="D388" s="32" t="s">
        <v>1135</v>
      </c>
      <c r="E388" s="32" t="s">
        <v>1121</v>
      </c>
      <c r="F388" s="33" t="s">
        <v>14</v>
      </c>
      <c r="G388" s="34">
        <v>28.412314</v>
      </c>
      <c r="H388" s="20">
        <f t="shared" si="55"/>
        <v>5</v>
      </c>
    </row>
    <row r="389" s="2" customFormat="true" ht="20" customHeight="true" spans="1:8">
      <c r="A389" s="13"/>
      <c r="B389" s="32" t="s">
        <v>1118</v>
      </c>
      <c r="C389" s="32" t="s">
        <v>1136</v>
      </c>
      <c r="D389" s="32" t="s">
        <v>1137</v>
      </c>
      <c r="E389" s="32" t="s">
        <v>1121</v>
      </c>
      <c r="F389" s="33" t="s">
        <v>14</v>
      </c>
      <c r="G389" s="34">
        <v>21.912314</v>
      </c>
      <c r="H389" s="20">
        <f t="shared" si="55"/>
        <v>4.3824628</v>
      </c>
    </row>
    <row r="390" s="2" customFormat="true" ht="20" customHeight="true" spans="1:8">
      <c r="A390" s="13"/>
      <c r="B390" s="32" t="s">
        <v>1118</v>
      </c>
      <c r="C390" s="32" t="s">
        <v>1138</v>
      </c>
      <c r="D390" s="32" t="s">
        <v>1139</v>
      </c>
      <c r="E390" s="32" t="s">
        <v>1121</v>
      </c>
      <c r="F390" s="33" t="s">
        <v>14</v>
      </c>
      <c r="G390" s="34">
        <v>21.912314</v>
      </c>
      <c r="H390" s="20">
        <f t="shared" si="55"/>
        <v>4.3824628</v>
      </c>
    </row>
    <row r="391" s="2" customFormat="true" ht="20" customHeight="true" spans="1:8">
      <c r="A391" s="13"/>
      <c r="B391" s="32" t="s">
        <v>1140</v>
      </c>
      <c r="C391" s="32" t="s">
        <v>1141</v>
      </c>
      <c r="D391" s="32" t="s">
        <v>1142</v>
      </c>
      <c r="E391" s="32" t="s">
        <v>1143</v>
      </c>
      <c r="F391" s="33" t="s">
        <v>14</v>
      </c>
      <c r="G391" s="34">
        <v>28.412314</v>
      </c>
      <c r="H391" s="20">
        <f t="shared" si="55"/>
        <v>5</v>
      </c>
    </row>
    <row r="392" s="2" customFormat="true" ht="20" customHeight="true" spans="1:8">
      <c r="A392" s="13"/>
      <c r="B392" s="32" t="s">
        <v>1140</v>
      </c>
      <c r="C392" s="32" t="s">
        <v>1144</v>
      </c>
      <c r="D392" s="32" t="s">
        <v>1145</v>
      </c>
      <c r="E392" s="32" t="s">
        <v>1143</v>
      </c>
      <c r="F392" s="33" t="s">
        <v>14</v>
      </c>
      <c r="G392" s="34">
        <v>24.912314</v>
      </c>
      <c r="H392" s="20">
        <f t="shared" si="55"/>
        <v>4.9824628</v>
      </c>
    </row>
    <row r="393" s="2" customFormat="true" ht="20" customHeight="true" spans="1:8">
      <c r="A393" s="13"/>
      <c r="B393" s="32" t="s">
        <v>1140</v>
      </c>
      <c r="C393" s="32" t="s">
        <v>1146</v>
      </c>
      <c r="D393" s="32" t="s">
        <v>1147</v>
      </c>
      <c r="E393" s="32" t="s">
        <v>1143</v>
      </c>
      <c r="F393" s="33" t="s">
        <v>14</v>
      </c>
      <c r="G393" s="34">
        <v>28.412314</v>
      </c>
      <c r="H393" s="20">
        <f t="shared" si="55"/>
        <v>5</v>
      </c>
    </row>
    <row r="394" s="2" customFormat="true" ht="20" customHeight="true" spans="1:8">
      <c r="A394" s="13"/>
      <c r="B394" s="32" t="s">
        <v>1140</v>
      </c>
      <c r="C394" s="32" t="s">
        <v>1148</v>
      </c>
      <c r="D394" s="32" t="s">
        <v>1149</v>
      </c>
      <c r="E394" s="32" t="s">
        <v>1143</v>
      </c>
      <c r="F394" s="33" t="s">
        <v>14</v>
      </c>
      <c r="G394" s="34">
        <v>31.412314</v>
      </c>
      <c r="H394" s="20">
        <f t="shared" si="55"/>
        <v>5</v>
      </c>
    </row>
    <row r="395" s="2" customFormat="true" ht="20" customHeight="true" spans="1:8">
      <c r="A395" s="13"/>
      <c r="B395" s="32" t="s">
        <v>1150</v>
      </c>
      <c r="C395" s="32" t="s">
        <v>1151</v>
      </c>
      <c r="D395" s="32" t="s">
        <v>1152</v>
      </c>
      <c r="E395" s="32" t="s">
        <v>1153</v>
      </c>
      <c r="F395" s="33" t="s">
        <v>14</v>
      </c>
      <c r="G395" s="34">
        <v>31.412314</v>
      </c>
      <c r="H395" s="20">
        <f t="shared" si="55"/>
        <v>5</v>
      </c>
    </row>
    <row r="396" s="2" customFormat="true" ht="20" customHeight="true" spans="1:8">
      <c r="A396" s="13"/>
      <c r="B396" s="32" t="s">
        <v>1154</v>
      </c>
      <c r="C396" s="32" t="s">
        <v>1155</v>
      </c>
      <c r="D396" s="32" t="s">
        <v>1156</v>
      </c>
      <c r="E396" s="32" t="s">
        <v>1157</v>
      </c>
      <c r="F396" s="33" t="s">
        <v>14</v>
      </c>
      <c r="G396" s="34">
        <v>31.412314</v>
      </c>
      <c r="H396" s="20">
        <f t="shared" si="55"/>
        <v>5</v>
      </c>
    </row>
    <row r="397" s="2" customFormat="true" ht="20" customHeight="true" spans="1:8">
      <c r="A397" s="13"/>
      <c r="B397" s="32" t="s">
        <v>1158</v>
      </c>
      <c r="C397" s="32" t="s">
        <v>1159</v>
      </c>
      <c r="D397" s="32" t="s">
        <v>1160</v>
      </c>
      <c r="E397" s="32" t="s">
        <v>1161</v>
      </c>
      <c r="F397" s="33" t="s">
        <v>14</v>
      </c>
      <c r="G397" s="34">
        <v>24.912314</v>
      </c>
      <c r="H397" s="20">
        <f t="shared" si="55"/>
        <v>4.9824628</v>
      </c>
    </row>
    <row r="398" s="2" customFormat="true" ht="20" customHeight="true" spans="1:8">
      <c r="A398" s="13"/>
      <c r="B398" s="32" t="s">
        <v>1158</v>
      </c>
      <c r="C398" s="32" t="s">
        <v>1162</v>
      </c>
      <c r="D398" s="32" t="s">
        <v>1163</v>
      </c>
      <c r="E398" s="32" t="s">
        <v>1161</v>
      </c>
      <c r="F398" s="33" t="s">
        <v>14</v>
      </c>
      <c r="G398" s="34">
        <v>21.912314</v>
      </c>
      <c r="H398" s="20">
        <f t="shared" si="55"/>
        <v>4.3824628</v>
      </c>
    </row>
    <row r="399" s="2" customFormat="true" ht="20" customHeight="true" spans="1:8">
      <c r="A399" s="13"/>
      <c r="B399" s="32" t="s">
        <v>1158</v>
      </c>
      <c r="C399" s="32" t="s">
        <v>1164</v>
      </c>
      <c r="D399" s="32" t="s">
        <v>1165</v>
      </c>
      <c r="E399" s="32" t="s">
        <v>1161</v>
      </c>
      <c r="F399" s="33" t="s">
        <v>14</v>
      </c>
      <c r="G399" s="34">
        <v>21.912314</v>
      </c>
      <c r="H399" s="20">
        <f t="shared" si="55"/>
        <v>4.3824628</v>
      </c>
    </row>
    <row r="400" s="2" customFormat="true" ht="20" customHeight="true" spans="1:8">
      <c r="A400" s="13"/>
      <c r="B400" s="32" t="s">
        <v>1158</v>
      </c>
      <c r="C400" s="32" t="s">
        <v>1166</v>
      </c>
      <c r="D400" s="32" t="s">
        <v>1167</v>
      </c>
      <c r="E400" s="32" t="s">
        <v>1161</v>
      </c>
      <c r="F400" s="33" t="s">
        <v>14</v>
      </c>
      <c r="G400" s="34">
        <v>28.412314</v>
      </c>
      <c r="H400" s="20">
        <f t="shared" si="55"/>
        <v>5</v>
      </c>
    </row>
    <row r="401" s="2" customFormat="true" ht="20" customHeight="true" spans="1:8">
      <c r="A401" s="13"/>
      <c r="B401" s="32" t="s">
        <v>1158</v>
      </c>
      <c r="C401" s="32" t="s">
        <v>1168</v>
      </c>
      <c r="D401" s="32" t="s">
        <v>1169</v>
      </c>
      <c r="E401" s="32" t="s">
        <v>1170</v>
      </c>
      <c r="F401" s="33" t="s">
        <v>23</v>
      </c>
      <c r="G401" s="34">
        <v>32.100514</v>
      </c>
      <c r="H401" s="20">
        <f>IF((G401*0.2)&gt;=10,10,G401*0.2)</f>
        <v>6.4201028</v>
      </c>
    </row>
    <row r="402" s="2" customFormat="true" ht="20" customHeight="true" spans="1:8">
      <c r="A402" s="13"/>
      <c r="B402" s="32" t="s">
        <v>1158</v>
      </c>
      <c r="C402" s="32" t="s">
        <v>1171</v>
      </c>
      <c r="D402" s="32" t="s">
        <v>1172</v>
      </c>
      <c r="E402" s="32" t="s">
        <v>1173</v>
      </c>
      <c r="F402" s="33" t="s">
        <v>23</v>
      </c>
      <c r="G402" s="34">
        <v>32.100514</v>
      </c>
      <c r="H402" s="20">
        <f>IF((G402*0.2)&gt;=10,10,G402*0.2)</f>
        <v>6.4201028</v>
      </c>
    </row>
    <row r="403" s="2" customFormat="true" ht="20" customHeight="true" spans="1:8">
      <c r="A403" s="13"/>
      <c r="B403" s="32" t="s">
        <v>1174</v>
      </c>
      <c r="C403" s="32" t="s">
        <v>1175</v>
      </c>
      <c r="D403" s="32" t="s">
        <v>1176</v>
      </c>
      <c r="E403" s="32" t="s">
        <v>1177</v>
      </c>
      <c r="F403" s="33" t="s">
        <v>14</v>
      </c>
      <c r="G403" s="34">
        <v>31.412314</v>
      </c>
      <c r="H403" s="20">
        <f t="shared" ref="H403:H417" si="56">IF((G403*0.2)&gt;=5,5,G403*0.2)</f>
        <v>5</v>
      </c>
    </row>
    <row r="404" s="2" customFormat="true" ht="20" customHeight="true" spans="1:8">
      <c r="A404" s="13"/>
      <c r="B404" s="32" t="s">
        <v>1174</v>
      </c>
      <c r="C404" s="32" t="s">
        <v>1178</v>
      </c>
      <c r="D404" s="32" t="s">
        <v>1179</v>
      </c>
      <c r="E404" s="32" t="s">
        <v>1177</v>
      </c>
      <c r="F404" s="33" t="s">
        <v>14</v>
      </c>
      <c r="G404" s="34">
        <v>24.912314</v>
      </c>
      <c r="H404" s="20">
        <f t="shared" si="56"/>
        <v>4.9824628</v>
      </c>
    </row>
    <row r="405" s="2" customFormat="true" ht="20" customHeight="true" spans="1:8">
      <c r="A405" s="13"/>
      <c r="B405" s="32" t="s">
        <v>1174</v>
      </c>
      <c r="C405" s="32" t="s">
        <v>1180</v>
      </c>
      <c r="D405" s="32" t="s">
        <v>1181</v>
      </c>
      <c r="E405" s="32" t="s">
        <v>1177</v>
      </c>
      <c r="F405" s="33" t="s">
        <v>14</v>
      </c>
      <c r="G405" s="34">
        <v>28.412314</v>
      </c>
      <c r="H405" s="20">
        <f t="shared" si="56"/>
        <v>5</v>
      </c>
    </row>
    <row r="406" s="2" customFormat="true" ht="20" customHeight="true" spans="1:8">
      <c r="A406" s="13"/>
      <c r="B406" s="32" t="s">
        <v>1182</v>
      </c>
      <c r="C406" s="32" t="s">
        <v>1183</v>
      </c>
      <c r="D406" s="32" t="s">
        <v>1184</v>
      </c>
      <c r="E406" s="32" t="s">
        <v>1185</v>
      </c>
      <c r="F406" s="33" t="s">
        <v>14</v>
      </c>
      <c r="G406" s="34">
        <v>28.412314</v>
      </c>
      <c r="H406" s="20">
        <f t="shared" si="56"/>
        <v>5</v>
      </c>
    </row>
    <row r="407" s="2" customFormat="true" ht="20" customHeight="true" spans="1:8">
      <c r="A407" s="13"/>
      <c r="B407" s="32" t="s">
        <v>1182</v>
      </c>
      <c r="C407" s="32" t="s">
        <v>1186</v>
      </c>
      <c r="D407" s="32" t="s">
        <v>1187</v>
      </c>
      <c r="E407" s="32" t="s">
        <v>1185</v>
      </c>
      <c r="F407" s="33" t="s">
        <v>14</v>
      </c>
      <c r="G407" s="34">
        <v>31.412314</v>
      </c>
      <c r="H407" s="20">
        <f t="shared" si="56"/>
        <v>5</v>
      </c>
    </row>
    <row r="408" s="2" customFormat="true" ht="20" customHeight="true" spans="1:8">
      <c r="A408" s="13"/>
      <c r="B408" s="32" t="s">
        <v>1182</v>
      </c>
      <c r="C408" s="32" t="s">
        <v>1188</v>
      </c>
      <c r="D408" s="32" t="s">
        <v>1189</v>
      </c>
      <c r="E408" s="32" t="s">
        <v>1185</v>
      </c>
      <c r="F408" s="33" t="s">
        <v>14</v>
      </c>
      <c r="G408" s="34">
        <v>21.912314</v>
      </c>
      <c r="H408" s="20">
        <f t="shared" si="56"/>
        <v>4.3824628</v>
      </c>
    </row>
    <row r="409" s="2" customFormat="true" ht="20" customHeight="true" spans="1:8">
      <c r="A409" s="13"/>
      <c r="B409" s="32" t="s">
        <v>1182</v>
      </c>
      <c r="C409" s="32" t="s">
        <v>1190</v>
      </c>
      <c r="D409" s="32" t="s">
        <v>1191</v>
      </c>
      <c r="E409" s="32" t="s">
        <v>1185</v>
      </c>
      <c r="F409" s="33" t="s">
        <v>14</v>
      </c>
      <c r="G409" s="34">
        <v>24.912314</v>
      </c>
      <c r="H409" s="20">
        <f t="shared" si="56"/>
        <v>4.9824628</v>
      </c>
    </row>
    <row r="410" s="2" customFormat="true" ht="20" customHeight="true" spans="1:8">
      <c r="A410" s="13"/>
      <c r="B410" s="32" t="s">
        <v>1182</v>
      </c>
      <c r="C410" s="32" t="s">
        <v>1192</v>
      </c>
      <c r="D410" s="32" t="s">
        <v>1193</v>
      </c>
      <c r="E410" s="32" t="s">
        <v>1185</v>
      </c>
      <c r="F410" s="33" t="s">
        <v>14</v>
      </c>
      <c r="G410" s="34">
        <v>21.912314</v>
      </c>
      <c r="H410" s="20">
        <f t="shared" si="56"/>
        <v>4.3824628</v>
      </c>
    </row>
    <row r="411" s="2" customFormat="true" ht="20" customHeight="true" spans="1:8">
      <c r="A411" s="13"/>
      <c r="B411" s="32" t="s">
        <v>1182</v>
      </c>
      <c r="C411" s="32" t="s">
        <v>1194</v>
      </c>
      <c r="D411" s="32" t="s">
        <v>1195</v>
      </c>
      <c r="E411" s="32" t="s">
        <v>1185</v>
      </c>
      <c r="F411" s="33" t="s">
        <v>14</v>
      </c>
      <c r="G411" s="34">
        <v>21.912314</v>
      </c>
      <c r="H411" s="20">
        <f t="shared" si="56"/>
        <v>4.3824628</v>
      </c>
    </row>
    <row r="412" s="2" customFormat="true" ht="20" customHeight="true" spans="1:8">
      <c r="A412" s="13"/>
      <c r="B412" s="32" t="s">
        <v>1158</v>
      </c>
      <c r="C412" s="32" t="s">
        <v>1196</v>
      </c>
      <c r="D412" s="32" t="s">
        <v>1197</v>
      </c>
      <c r="E412" s="32" t="s">
        <v>1173</v>
      </c>
      <c r="F412" s="33" t="s">
        <v>14</v>
      </c>
      <c r="G412" s="34">
        <v>21.912314</v>
      </c>
      <c r="H412" s="20">
        <f t="shared" si="56"/>
        <v>4.3824628</v>
      </c>
    </row>
    <row r="413" s="2" customFormat="true" ht="20" customHeight="true" spans="1:8">
      <c r="A413" s="13"/>
      <c r="B413" s="32" t="s">
        <v>1198</v>
      </c>
      <c r="C413" s="32" t="s">
        <v>1199</v>
      </c>
      <c r="D413" s="32" t="s">
        <v>1200</v>
      </c>
      <c r="E413" s="32" t="s">
        <v>1201</v>
      </c>
      <c r="F413" s="33" t="s">
        <v>14</v>
      </c>
      <c r="G413" s="34">
        <v>24.912314</v>
      </c>
      <c r="H413" s="20">
        <f t="shared" si="56"/>
        <v>4.9824628</v>
      </c>
    </row>
    <row r="414" s="2" customFormat="true" ht="20" customHeight="true" spans="1:8">
      <c r="A414" s="13"/>
      <c r="B414" s="32" t="s">
        <v>1198</v>
      </c>
      <c r="C414" s="32" t="s">
        <v>1202</v>
      </c>
      <c r="D414" s="32" t="s">
        <v>1203</v>
      </c>
      <c r="E414" s="32" t="s">
        <v>1201</v>
      </c>
      <c r="F414" s="33" t="s">
        <v>14</v>
      </c>
      <c r="G414" s="34">
        <v>21.912314</v>
      </c>
      <c r="H414" s="20">
        <f t="shared" si="56"/>
        <v>4.3824628</v>
      </c>
    </row>
    <row r="415" s="2" customFormat="true" ht="20" customHeight="true" spans="1:8">
      <c r="A415" s="13"/>
      <c r="B415" s="32" t="s">
        <v>1198</v>
      </c>
      <c r="C415" s="32" t="s">
        <v>1204</v>
      </c>
      <c r="D415" s="32" t="s">
        <v>1205</v>
      </c>
      <c r="E415" s="32" t="s">
        <v>1201</v>
      </c>
      <c r="F415" s="33" t="s">
        <v>14</v>
      </c>
      <c r="G415" s="34">
        <v>24.912314</v>
      </c>
      <c r="H415" s="20">
        <f t="shared" si="56"/>
        <v>4.9824628</v>
      </c>
    </row>
    <row r="416" s="2" customFormat="true" ht="20" customHeight="true" spans="1:8">
      <c r="A416" s="13"/>
      <c r="B416" s="32" t="s">
        <v>1198</v>
      </c>
      <c r="C416" s="32" t="s">
        <v>1206</v>
      </c>
      <c r="D416" s="32" t="s">
        <v>1207</v>
      </c>
      <c r="E416" s="32" t="s">
        <v>1201</v>
      </c>
      <c r="F416" s="33" t="s">
        <v>14</v>
      </c>
      <c r="G416" s="34">
        <v>21.912314</v>
      </c>
      <c r="H416" s="20">
        <f t="shared" si="56"/>
        <v>4.3824628</v>
      </c>
    </row>
    <row r="417" s="2" customFormat="true" ht="20" customHeight="true" spans="1:8">
      <c r="A417" s="13"/>
      <c r="B417" s="32" t="s">
        <v>1208</v>
      </c>
      <c r="C417" s="32" t="s">
        <v>1209</v>
      </c>
      <c r="D417" s="32" t="s">
        <v>1210</v>
      </c>
      <c r="E417" s="32" t="s">
        <v>1211</v>
      </c>
      <c r="F417" s="33" t="s">
        <v>14</v>
      </c>
      <c r="G417" s="34">
        <v>24.912314</v>
      </c>
      <c r="H417" s="20">
        <f t="shared" si="56"/>
        <v>4.9824628</v>
      </c>
    </row>
    <row r="418" s="3" customFormat="true" ht="20" customHeight="true" spans="1:8">
      <c r="A418" s="13" t="s">
        <v>1212</v>
      </c>
      <c r="B418" s="22" t="s">
        <v>1213</v>
      </c>
      <c r="C418" s="16" t="s">
        <v>1214</v>
      </c>
      <c r="D418" s="16" t="s">
        <v>1215</v>
      </c>
      <c r="E418" s="16" t="s">
        <v>1216</v>
      </c>
      <c r="F418" s="16" t="s">
        <v>23</v>
      </c>
      <c r="G418" s="19">
        <v>15.51</v>
      </c>
      <c r="H418" s="20">
        <f t="shared" ref="H418:H423" si="57">IF((G418*0.2)&gt;=10,10,G418*0.2)</f>
        <v>3.102</v>
      </c>
    </row>
    <row r="419" s="3" customFormat="true" ht="20" customHeight="true" spans="1:8">
      <c r="A419" s="13"/>
      <c r="B419" s="22" t="s">
        <v>1213</v>
      </c>
      <c r="C419" s="16" t="s">
        <v>1217</v>
      </c>
      <c r="D419" s="16" t="s">
        <v>1218</v>
      </c>
      <c r="E419" s="16" t="s">
        <v>1219</v>
      </c>
      <c r="F419" s="16" t="s">
        <v>14</v>
      </c>
      <c r="G419" s="19">
        <v>15.51</v>
      </c>
      <c r="H419" s="20">
        <f t="shared" ref="H419:H422" si="58">IF((G419*0.2)&gt;=5,5,G419*0.2)</f>
        <v>3.102</v>
      </c>
    </row>
    <row r="420" s="3" customFormat="true" ht="20" customHeight="true" spans="1:8">
      <c r="A420" s="13"/>
      <c r="B420" s="22" t="s">
        <v>1220</v>
      </c>
      <c r="C420" s="16" t="s">
        <v>1221</v>
      </c>
      <c r="D420" s="16" t="s">
        <v>1222</v>
      </c>
      <c r="E420" s="16" t="s">
        <v>1223</v>
      </c>
      <c r="F420" s="16" t="s">
        <v>23</v>
      </c>
      <c r="G420" s="19">
        <v>15.51</v>
      </c>
      <c r="H420" s="20">
        <f t="shared" si="57"/>
        <v>3.102</v>
      </c>
    </row>
    <row r="421" s="3" customFormat="true" ht="20" customHeight="true" spans="1:8">
      <c r="A421" s="13"/>
      <c r="B421" s="22" t="s">
        <v>1220</v>
      </c>
      <c r="C421" s="16" t="s">
        <v>1224</v>
      </c>
      <c r="D421" s="16" t="s">
        <v>1225</v>
      </c>
      <c r="E421" s="16" t="s">
        <v>1223</v>
      </c>
      <c r="F421" s="16" t="s">
        <v>14</v>
      </c>
      <c r="G421" s="19">
        <v>17.76</v>
      </c>
      <c r="H421" s="20">
        <f t="shared" si="58"/>
        <v>3.552</v>
      </c>
    </row>
    <row r="422" s="3" customFormat="true" ht="20" customHeight="true" spans="1:8">
      <c r="A422" s="13"/>
      <c r="B422" s="22" t="s">
        <v>1226</v>
      </c>
      <c r="C422" s="16" t="s">
        <v>1227</v>
      </c>
      <c r="D422" s="16" t="s">
        <v>1228</v>
      </c>
      <c r="E422" s="16" t="s">
        <v>1229</v>
      </c>
      <c r="F422" s="16" t="s">
        <v>14</v>
      </c>
      <c r="G422" s="19">
        <v>17.76</v>
      </c>
      <c r="H422" s="20">
        <f t="shared" si="58"/>
        <v>3.552</v>
      </c>
    </row>
    <row r="423" s="3" customFormat="true" ht="20" customHeight="true" spans="1:8">
      <c r="A423" s="13"/>
      <c r="B423" s="22" t="s">
        <v>1230</v>
      </c>
      <c r="C423" s="16" t="s">
        <v>1231</v>
      </c>
      <c r="D423" s="16" t="s">
        <v>1232</v>
      </c>
      <c r="E423" s="16" t="s">
        <v>1233</v>
      </c>
      <c r="F423" s="16" t="s">
        <v>23</v>
      </c>
      <c r="G423" s="19">
        <v>17.76</v>
      </c>
      <c r="H423" s="20">
        <f t="shared" si="57"/>
        <v>3.552</v>
      </c>
    </row>
    <row r="424" s="3" customFormat="true" ht="20" customHeight="true" spans="1:8">
      <c r="A424" s="13"/>
      <c r="B424" s="22" t="s">
        <v>1230</v>
      </c>
      <c r="C424" s="16" t="s">
        <v>1234</v>
      </c>
      <c r="D424" s="16" t="s">
        <v>1235</v>
      </c>
      <c r="E424" s="16" t="s">
        <v>1236</v>
      </c>
      <c r="F424" s="16" t="s">
        <v>14</v>
      </c>
      <c r="G424" s="19">
        <v>15.51</v>
      </c>
      <c r="H424" s="20">
        <f t="shared" ref="H424:H428" si="59">IF((G424*0.2)&gt;=5,5,G424*0.2)</f>
        <v>3.102</v>
      </c>
    </row>
    <row r="425" s="3" customFormat="true" ht="20" customHeight="true" spans="1:8">
      <c r="A425" s="13"/>
      <c r="B425" s="22" t="s">
        <v>1237</v>
      </c>
      <c r="C425" s="16" t="s">
        <v>1238</v>
      </c>
      <c r="D425" s="16" t="s">
        <v>1239</v>
      </c>
      <c r="E425" s="16" t="s">
        <v>1240</v>
      </c>
      <c r="F425" s="16" t="s">
        <v>14</v>
      </c>
      <c r="G425" s="19">
        <v>15.51</v>
      </c>
      <c r="H425" s="20">
        <f t="shared" si="59"/>
        <v>3.102</v>
      </c>
    </row>
    <row r="426" s="3" customFormat="true" ht="20" customHeight="true" spans="1:8">
      <c r="A426" s="13"/>
      <c r="B426" s="22" t="s">
        <v>1241</v>
      </c>
      <c r="C426" s="16" t="s">
        <v>1242</v>
      </c>
      <c r="D426" s="16" t="s">
        <v>1243</v>
      </c>
      <c r="E426" s="16" t="s">
        <v>1244</v>
      </c>
      <c r="F426" s="16" t="s">
        <v>23</v>
      </c>
      <c r="G426" s="19">
        <v>15.51</v>
      </c>
      <c r="H426" s="20">
        <f>IF((G426*0.2)&gt;=10,10,G426*0.2)</f>
        <v>3.102</v>
      </c>
    </row>
    <row r="427" s="3" customFormat="true" ht="20" customHeight="true" spans="1:8">
      <c r="A427" s="13"/>
      <c r="B427" s="22" t="s">
        <v>1241</v>
      </c>
      <c r="C427" s="16" t="s">
        <v>1245</v>
      </c>
      <c r="D427" s="16" t="s">
        <v>1246</v>
      </c>
      <c r="E427" s="16" t="s">
        <v>1247</v>
      </c>
      <c r="F427" s="16" t="s">
        <v>14</v>
      </c>
      <c r="G427" s="19">
        <v>15.51</v>
      </c>
      <c r="H427" s="20">
        <f t="shared" si="59"/>
        <v>3.102</v>
      </c>
    </row>
    <row r="428" s="3" customFormat="true" ht="20" customHeight="true" spans="1:8">
      <c r="A428" s="13"/>
      <c r="B428" s="22" t="s">
        <v>1241</v>
      </c>
      <c r="C428" s="16" t="s">
        <v>1248</v>
      </c>
      <c r="D428" s="16" t="s">
        <v>1249</v>
      </c>
      <c r="E428" s="16" t="s">
        <v>1250</v>
      </c>
      <c r="F428" s="16" t="s">
        <v>14</v>
      </c>
      <c r="G428" s="19">
        <v>15.51</v>
      </c>
      <c r="H428" s="20">
        <f t="shared" si="59"/>
        <v>3.102</v>
      </c>
    </row>
    <row r="429" s="3" customFormat="true" ht="20" customHeight="true" spans="1:8">
      <c r="A429" s="13"/>
      <c r="B429" s="22" t="s">
        <v>1251</v>
      </c>
      <c r="C429" s="16" t="s">
        <v>1252</v>
      </c>
      <c r="D429" s="16" t="s">
        <v>1253</v>
      </c>
      <c r="E429" s="16" t="s">
        <v>1254</v>
      </c>
      <c r="F429" s="16" t="s">
        <v>23</v>
      </c>
      <c r="G429" s="19">
        <v>15.51</v>
      </c>
      <c r="H429" s="20">
        <f>IF((G429*0.2)&gt;=10,10,G429*0.2)</f>
        <v>3.102</v>
      </c>
    </row>
    <row r="430" s="3" customFormat="true" ht="20" customHeight="true" spans="1:8">
      <c r="A430" s="13"/>
      <c r="B430" s="22" t="s">
        <v>1251</v>
      </c>
      <c r="C430" s="16" t="s">
        <v>1255</v>
      </c>
      <c r="D430" s="16" t="s">
        <v>1256</v>
      </c>
      <c r="E430" s="16" t="s">
        <v>1257</v>
      </c>
      <c r="F430" s="16" t="s">
        <v>14</v>
      </c>
      <c r="G430" s="19">
        <v>15.51</v>
      </c>
      <c r="H430" s="20">
        <f t="shared" ref="H430:H447" si="60">IF((G430*0.2)&gt;=5,5,G430*0.2)</f>
        <v>3.102</v>
      </c>
    </row>
    <row r="431" s="3" customFormat="true" ht="20" customHeight="true" spans="1:8">
      <c r="A431" s="13"/>
      <c r="B431" s="22" t="s">
        <v>1258</v>
      </c>
      <c r="C431" s="16" t="s">
        <v>1259</v>
      </c>
      <c r="D431" s="16" t="s">
        <v>1260</v>
      </c>
      <c r="E431" s="16" t="s">
        <v>1261</v>
      </c>
      <c r="F431" s="16" t="s">
        <v>111</v>
      </c>
      <c r="G431" s="19">
        <v>44.51</v>
      </c>
      <c r="H431" s="20">
        <f>IF((G431*0.2)&gt;=15,15,G431*0.2)</f>
        <v>8.902</v>
      </c>
    </row>
    <row r="432" s="3" customFormat="true" ht="20" customHeight="true" spans="1:8">
      <c r="A432" s="13"/>
      <c r="B432" s="22" t="s">
        <v>1258</v>
      </c>
      <c r="C432" s="16" t="s">
        <v>1262</v>
      </c>
      <c r="D432" s="16" t="s">
        <v>1263</v>
      </c>
      <c r="E432" s="16" t="s">
        <v>1261</v>
      </c>
      <c r="F432" s="16" t="s">
        <v>23</v>
      </c>
      <c r="G432" s="19">
        <v>15.51</v>
      </c>
      <c r="H432" s="20">
        <f>IF((G432*0.2)&gt;=10,10,G432*0.2)</f>
        <v>3.102</v>
      </c>
    </row>
    <row r="433" s="3" customFormat="true" ht="20" customHeight="true" spans="1:8">
      <c r="A433" s="13"/>
      <c r="B433" s="22" t="s">
        <v>1258</v>
      </c>
      <c r="C433" s="16" t="s">
        <v>1264</v>
      </c>
      <c r="D433" s="16" t="s">
        <v>1265</v>
      </c>
      <c r="E433" s="16" t="s">
        <v>1266</v>
      </c>
      <c r="F433" s="16" t="s">
        <v>14</v>
      </c>
      <c r="G433" s="19">
        <v>15.51</v>
      </c>
      <c r="H433" s="20">
        <f t="shared" si="60"/>
        <v>3.102</v>
      </c>
    </row>
    <row r="434" s="3" customFormat="true" ht="20" customHeight="true" spans="1:8">
      <c r="A434" s="13"/>
      <c r="B434" s="22" t="s">
        <v>1258</v>
      </c>
      <c r="C434" s="16" t="s">
        <v>1267</v>
      </c>
      <c r="D434" s="16" t="s">
        <v>1268</v>
      </c>
      <c r="E434" s="16" t="s">
        <v>1269</v>
      </c>
      <c r="F434" s="16" t="s">
        <v>14</v>
      </c>
      <c r="G434" s="19">
        <v>15.51</v>
      </c>
      <c r="H434" s="20">
        <f t="shared" si="60"/>
        <v>3.102</v>
      </c>
    </row>
    <row r="435" s="3" customFormat="true" ht="20" customHeight="true" spans="1:8">
      <c r="A435" s="13"/>
      <c r="B435" s="22" t="s">
        <v>1258</v>
      </c>
      <c r="C435" s="16" t="s">
        <v>1270</v>
      </c>
      <c r="D435" s="16" t="s">
        <v>1271</v>
      </c>
      <c r="E435" s="16" t="s">
        <v>1269</v>
      </c>
      <c r="F435" s="16" t="s">
        <v>14</v>
      </c>
      <c r="G435" s="19">
        <v>15.51</v>
      </c>
      <c r="H435" s="20">
        <f t="shared" si="60"/>
        <v>3.102</v>
      </c>
    </row>
    <row r="436" s="3" customFormat="true" ht="20" customHeight="true" spans="1:8">
      <c r="A436" s="13"/>
      <c r="B436" s="22" t="s">
        <v>1258</v>
      </c>
      <c r="C436" s="16" t="s">
        <v>1272</v>
      </c>
      <c r="D436" s="16" t="s">
        <v>1273</v>
      </c>
      <c r="E436" s="16" t="s">
        <v>1269</v>
      </c>
      <c r="F436" s="16" t="s">
        <v>14</v>
      </c>
      <c r="G436" s="19">
        <v>15.51</v>
      </c>
      <c r="H436" s="20">
        <f t="shared" si="60"/>
        <v>3.102</v>
      </c>
    </row>
    <row r="437" s="3" customFormat="true" ht="20" customHeight="true" spans="1:8">
      <c r="A437" s="13"/>
      <c r="B437" s="22" t="s">
        <v>1258</v>
      </c>
      <c r="C437" s="16" t="s">
        <v>1274</v>
      </c>
      <c r="D437" s="16" t="s">
        <v>1275</v>
      </c>
      <c r="E437" s="16" t="s">
        <v>1269</v>
      </c>
      <c r="F437" s="16" t="s">
        <v>14</v>
      </c>
      <c r="G437" s="19">
        <v>15.51</v>
      </c>
      <c r="H437" s="20">
        <f t="shared" si="60"/>
        <v>3.102</v>
      </c>
    </row>
    <row r="438" s="3" customFormat="true" ht="20" customHeight="true" spans="1:8">
      <c r="A438" s="13"/>
      <c r="B438" s="22" t="s">
        <v>1258</v>
      </c>
      <c r="C438" s="16" t="s">
        <v>1276</v>
      </c>
      <c r="D438" s="16" t="s">
        <v>1277</v>
      </c>
      <c r="E438" s="16" t="s">
        <v>1269</v>
      </c>
      <c r="F438" s="16" t="s">
        <v>14</v>
      </c>
      <c r="G438" s="19">
        <v>15.51</v>
      </c>
      <c r="H438" s="20">
        <f t="shared" si="60"/>
        <v>3.102</v>
      </c>
    </row>
    <row r="439" s="3" customFormat="true" ht="20" customHeight="true" spans="1:8">
      <c r="A439" s="13"/>
      <c r="B439" s="22" t="s">
        <v>1258</v>
      </c>
      <c r="C439" s="16" t="s">
        <v>1278</v>
      </c>
      <c r="D439" s="16" t="s">
        <v>1279</v>
      </c>
      <c r="E439" s="16" t="s">
        <v>1269</v>
      </c>
      <c r="F439" s="16" t="s">
        <v>14</v>
      </c>
      <c r="G439" s="19">
        <v>15.51</v>
      </c>
      <c r="H439" s="20">
        <f t="shared" si="60"/>
        <v>3.102</v>
      </c>
    </row>
    <row r="440" s="3" customFormat="true" ht="20" customHeight="true" spans="1:8">
      <c r="A440" s="13"/>
      <c r="B440" s="22" t="s">
        <v>1258</v>
      </c>
      <c r="C440" s="16" t="s">
        <v>1280</v>
      </c>
      <c r="D440" s="16" t="s">
        <v>1281</v>
      </c>
      <c r="E440" s="16" t="s">
        <v>1269</v>
      </c>
      <c r="F440" s="16" t="s">
        <v>14</v>
      </c>
      <c r="G440" s="19">
        <v>17.76</v>
      </c>
      <c r="H440" s="20">
        <f t="shared" si="60"/>
        <v>3.552</v>
      </c>
    </row>
    <row r="441" s="3" customFormat="true" ht="20" customHeight="true" spans="1:8">
      <c r="A441" s="13"/>
      <c r="B441" s="22" t="s">
        <v>1258</v>
      </c>
      <c r="C441" s="16" t="s">
        <v>1282</v>
      </c>
      <c r="D441" s="16" t="s">
        <v>1283</v>
      </c>
      <c r="E441" s="16" t="s">
        <v>1269</v>
      </c>
      <c r="F441" s="16" t="s">
        <v>14</v>
      </c>
      <c r="G441" s="19">
        <v>15.51</v>
      </c>
      <c r="H441" s="20">
        <f t="shared" si="60"/>
        <v>3.102</v>
      </c>
    </row>
    <row r="442" s="3" customFormat="true" ht="20" customHeight="true" spans="1:8">
      <c r="A442" s="13"/>
      <c r="B442" s="22" t="s">
        <v>1258</v>
      </c>
      <c r="C442" s="16" t="s">
        <v>1284</v>
      </c>
      <c r="D442" s="16" t="s">
        <v>1285</v>
      </c>
      <c r="E442" s="16" t="s">
        <v>1269</v>
      </c>
      <c r="F442" s="16" t="s">
        <v>14</v>
      </c>
      <c r="G442" s="19">
        <v>15.51</v>
      </c>
      <c r="H442" s="20">
        <f t="shared" si="60"/>
        <v>3.102</v>
      </c>
    </row>
    <row r="443" s="3" customFormat="true" ht="20" customHeight="true" spans="1:8">
      <c r="A443" s="13"/>
      <c r="B443" s="22" t="s">
        <v>1258</v>
      </c>
      <c r="C443" s="16" t="s">
        <v>1286</v>
      </c>
      <c r="D443" s="16" t="s">
        <v>1287</v>
      </c>
      <c r="E443" s="16" t="s">
        <v>1269</v>
      </c>
      <c r="F443" s="16" t="s">
        <v>14</v>
      </c>
      <c r="G443" s="19">
        <v>15.51</v>
      </c>
      <c r="H443" s="20">
        <f t="shared" si="60"/>
        <v>3.102</v>
      </c>
    </row>
    <row r="444" s="3" customFormat="true" ht="20" customHeight="true" spans="1:8">
      <c r="A444" s="13"/>
      <c r="B444" s="22" t="s">
        <v>1258</v>
      </c>
      <c r="C444" s="16" t="s">
        <v>1288</v>
      </c>
      <c r="D444" s="16" t="s">
        <v>1289</v>
      </c>
      <c r="E444" s="16" t="s">
        <v>1269</v>
      </c>
      <c r="F444" s="16" t="s">
        <v>14</v>
      </c>
      <c r="G444" s="19">
        <v>15.51</v>
      </c>
      <c r="H444" s="20">
        <f t="shared" si="60"/>
        <v>3.102</v>
      </c>
    </row>
    <row r="445" s="3" customFormat="true" ht="20" customHeight="true" spans="1:8">
      <c r="A445" s="13"/>
      <c r="B445" s="22" t="s">
        <v>1258</v>
      </c>
      <c r="C445" s="16" t="s">
        <v>1290</v>
      </c>
      <c r="D445" s="16" t="s">
        <v>1291</v>
      </c>
      <c r="E445" s="16" t="s">
        <v>1269</v>
      </c>
      <c r="F445" s="16" t="s">
        <v>14</v>
      </c>
      <c r="G445" s="19">
        <v>15.51</v>
      </c>
      <c r="H445" s="20">
        <f t="shared" si="60"/>
        <v>3.102</v>
      </c>
    </row>
    <row r="446" s="3" customFormat="true" ht="20" customHeight="true" spans="1:8">
      <c r="A446" s="13"/>
      <c r="B446" s="22" t="s">
        <v>1258</v>
      </c>
      <c r="C446" s="16" t="s">
        <v>1292</v>
      </c>
      <c r="D446" s="16" t="s">
        <v>1293</v>
      </c>
      <c r="E446" s="16" t="s">
        <v>1269</v>
      </c>
      <c r="F446" s="16" t="s">
        <v>14</v>
      </c>
      <c r="G446" s="19">
        <v>15.51</v>
      </c>
      <c r="H446" s="20">
        <f t="shared" si="60"/>
        <v>3.102</v>
      </c>
    </row>
    <row r="447" s="3" customFormat="true" ht="20" customHeight="true" spans="1:8">
      <c r="A447" s="13"/>
      <c r="B447" s="22" t="s">
        <v>1258</v>
      </c>
      <c r="C447" s="16" t="s">
        <v>1294</v>
      </c>
      <c r="D447" s="16" t="s">
        <v>1295</v>
      </c>
      <c r="E447" s="16" t="s">
        <v>1269</v>
      </c>
      <c r="F447" s="16" t="s">
        <v>14</v>
      </c>
      <c r="G447" s="19">
        <v>15.51</v>
      </c>
      <c r="H447" s="20">
        <f t="shared" si="60"/>
        <v>3.102</v>
      </c>
    </row>
    <row r="448" s="3" customFormat="true" ht="20" customHeight="true" spans="1:8">
      <c r="A448" s="13"/>
      <c r="B448" s="22" t="s">
        <v>1296</v>
      </c>
      <c r="C448" s="16" t="s">
        <v>1297</v>
      </c>
      <c r="D448" s="16" t="s">
        <v>1298</v>
      </c>
      <c r="E448" s="16" t="s">
        <v>1299</v>
      </c>
      <c r="F448" s="16" t="s">
        <v>23</v>
      </c>
      <c r="G448" s="19">
        <v>17.76</v>
      </c>
      <c r="H448" s="20">
        <f t="shared" ref="H448:H451" si="61">IF((G448*0.2)&gt;=10,10,G448*0.2)</f>
        <v>3.552</v>
      </c>
    </row>
    <row r="449" s="3" customFormat="true" ht="20" customHeight="true" spans="1:8">
      <c r="A449" s="13"/>
      <c r="B449" s="16" t="s">
        <v>1296</v>
      </c>
      <c r="C449" s="16" t="s">
        <v>1300</v>
      </c>
      <c r="D449" s="16" t="s">
        <v>1301</v>
      </c>
      <c r="E449" s="16" t="s">
        <v>1302</v>
      </c>
      <c r="F449" s="16" t="s">
        <v>14</v>
      </c>
      <c r="G449" s="19">
        <v>15.51</v>
      </c>
      <c r="H449" s="20">
        <f t="shared" ref="H449:H456" si="62">IF((G449*0.2)&gt;=5,5,G449*0.2)</f>
        <v>3.102</v>
      </c>
    </row>
    <row r="450" s="3" customFormat="true" ht="20" customHeight="true" spans="1:8">
      <c r="A450" s="13"/>
      <c r="B450" s="22" t="s">
        <v>1303</v>
      </c>
      <c r="C450" s="16" t="s">
        <v>1304</v>
      </c>
      <c r="D450" s="16" t="s">
        <v>1305</v>
      </c>
      <c r="E450" s="16" t="s">
        <v>1306</v>
      </c>
      <c r="F450" s="16" t="s">
        <v>23</v>
      </c>
      <c r="G450" s="19">
        <v>15.51</v>
      </c>
      <c r="H450" s="20">
        <f t="shared" si="61"/>
        <v>3.102</v>
      </c>
    </row>
    <row r="451" s="3" customFormat="true" ht="20" customHeight="true" spans="1:8">
      <c r="A451" s="13"/>
      <c r="B451" s="22" t="s">
        <v>1303</v>
      </c>
      <c r="C451" s="16" t="s">
        <v>1307</v>
      </c>
      <c r="D451" s="16" t="s">
        <v>1308</v>
      </c>
      <c r="E451" s="16" t="s">
        <v>1306</v>
      </c>
      <c r="F451" s="16" t="s">
        <v>23</v>
      </c>
      <c r="G451" s="19">
        <v>17.76</v>
      </c>
      <c r="H451" s="20">
        <f t="shared" si="61"/>
        <v>3.552</v>
      </c>
    </row>
    <row r="452" s="3" customFormat="true" ht="20" customHeight="true" spans="1:8">
      <c r="A452" s="13"/>
      <c r="B452" s="22" t="s">
        <v>1303</v>
      </c>
      <c r="C452" s="16" t="s">
        <v>1309</v>
      </c>
      <c r="D452" s="16" t="s">
        <v>1310</v>
      </c>
      <c r="E452" s="16" t="s">
        <v>1306</v>
      </c>
      <c r="F452" s="16" t="s">
        <v>14</v>
      </c>
      <c r="G452" s="19">
        <v>17.76</v>
      </c>
      <c r="H452" s="20">
        <f t="shared" si="62"/>
        <v>3.552</v>
      </c>
    </row>
    <row r="453" s="3" customFormat="true" ht="20" customHeight="true" spans="1:8">
      <c r="A453" s="13"/>
      <c r="B453" s="22" t="s">
        <v>1303</v>
      </c>
      <c r="C453" s="16" t="s">
        <v>1311</v>
      </c>
      <c r="D453" s="16" t="s">
        <v>1312</v>
      </c>
      <c r="E453" s="16" t="s">
        <v>1306</v>
      </c>
      <c r="F453" s="16" t="s">
        <v>14</v>
      </c>
      <c r="G453" s="19">
        <v>17.76</v>
      </c>
      <c r="H453" s="20">
        <f t="shared" si="62"/>
        <v>3.552</v>
      </c>
    </row>
    <row r="454" s="3" customFormat="true" ht="20" customHeight="true" spans="1:8">
      <c r="A454" s="13"/>
      <c r="B454" s="22" t="s">
        <v>1303</v>
      </c>
      <c r="C454" s="16" t="s">
        <v>1313</v>
      </c>
      <c r="D454" s="16" t="s">
        <v>1314</v>
      </c>
      <c r="E454" s="16" t="s">
        <v>1306</v>
      </c>
      <c r="F454" s="16" t="s">
        <v>14</v>
      </c>
      <c r="G454" s="19">
        <v>15.51</v>
      </c>
      <c r="H454" s="20">
        <f t="shared" si="62"/>
        <v>3.102</v>
      </c>
    </row>
    <row r="455" s="3" customFormat="true" ht="20" customHeight="true" spans="1:8">
      <c r="A455" s="13"/>
      <c r="B455" s="22" t="s">
        <v>1303</v>
      </c>
      <c r="C455" s="16" t="s">
        <v>1315</v>
      </c>
      <c r="D455" s="16" t="s">
        <v>1316</v>
      </c>
      <c r="E455" s="16" t="s">
        <v>1306</v>
      </c>
      <c r="F455" s="16" t="s">
        <v>14</v>
      </c>
      <c r="G455" s="19">
        <v>17.76</v>
      </c>
      <c r="H455" s="20">
        <f t="shared" si="62"/>
        <v>3.552</v>
      </c>
    </row>
    <row r="456" s="3" customFormat="true" ht="20" customHeight="true" spans="1:8">
      <c r="A456" s="13"/>
      <c r="B456" s="22" t="s">
        <v>1303</v>
      </c>
      <c r="C456" s="16" t="s">
        <v>1317</v>
      </c>
      <c r="D456" s="16" t="s">
        <v>1318</v>
      </c>
      <c r="E456" s="16" t="s">
        <v>1306</v>
      </c>
      <c r="F456" s="16" t="s">
        <v>14</v>
      </c>
      <c r="G456" s="19">
        <v>15.51</v>
      </c>
      <c r="H456" s="20">
        <f t="shared" si="62"/>
        <v>3.102</v>
      </c>
    </row>
    <row r="457" s="3" customFormat="true" ht="20" customHeight="true" spans="1:8">
      <c r="A457" s="13"/>
      <c r="B457" s="22" t="s">
        <v>1319</v>
      </c>
      <c r="C457" s="16" t="s">
        <v>1320</v>
      </c>
      <c r="D457" s="16" t="s">
        <v>1321</v>
      </c>
      <c r="E457" s="16" t="s">
        <v>1322</v>
      </c>
      <c r="F457" s="16" t="s">
        <v>23</v>
      </c>
      <c r="G457" s="19">
        <v>15.51</v>
      </c>
      <c r="H457" s="20">
        <f>IF((G457*0.2)&gt;=10,10,G457*0.2)</f>
        <v>3.102</v>
      </c>
    </row>
    <row r="458" s="3" customFormat="true" ht="20" customHeight="true" spans="1:8">
      <c r="A458" s="13"/>
      <c r="B458" s="22" t="s">
        <v>1319</v>
      </c>
      <c r="C458" s="16" t="s">
        <v>1323</v>
      </c>
      <c r="D458" s="16" t="s">
        <v>1324</v>
      </c>
      <c r="E458" s="16" t="s">
        <v>1325</v>
      </c>
      <c r="F458" s="16" t="s">
        <v>14</v>
      </c>
      <c r="G458" s="19">
        <v>17.76</v>
      </c>
      <c r="H458" s="20">
        <f t="shared" ref="H458:H464" si="63">IF((G458*0.2)&gt;=5,5,G458*0.2)</f>
        <v>3.552</v>
      </c>
    </row>
    <row r="459" s="3" customFormat="true" ht="20" customHeight="true" spans="1:8">
      <c r="A459" s="13"/>
      <c r="B459" s="22" t="s">
        <v>1319</v>
      </c>
      <c r="C459" s="16" t="s">
        <v>1326</v>
      </c>
      <c r="D459" s="16" t="s">
        <v>1327</v>
      </c>
      <c r="E459" s="16" t="s">
        <v>1328</v>
      </c>
      <c r="F459" s="16" t="s">
        <v>14</v>
      </c>
      <c r="G459" s="19">
        <v>15.51</v>
      </c>
      <c r="H459" s="20">
        <f t="shared" si="63"/>
        <v>3.102</v>
      </c>
    </row>
    <row r="460" s="3" customFormat="true" ht="20" customHeight="true" spans="1:8">
      <c r="A460" s="13"/>
      <c r="B460" s="22" t="s">
        <v>1319</v>
      </c>
      <c r="C460" s="16" t="s">
        <v>1329</v>
      </c>
      <c r="D460" s="16" t="s">
        <v>1330</v>
      </c>
      <c r="E460" s="16" t="s">
        <v>1331</v>
      </c>
      <c r="F460" s="16" t="s">
        <v>14</v>
      </c>
      <c r="G460" s="19">
        <v>17.76</v>
      </c>
      <c r="H460" s="20">
        <f t="shared" si="63"/>
        <v>3.552</v>
      </c>
    </row>
    <row r="461" s="3" customFormat="true" ht="20" customHeight="true" spans="1:8">
      <c r="A461" s="13"/>
      <c r="B461" s="22" t="s">
        <v>1332</v>
      </c>
      <c r="C461" s="16" t="s">
        <v>1333</v>
      </c>
      <c r="D461" s="16" t="s">
        <v>1334</v>
      </c>
      <c r="E461" s="16" t="s">
        <v>1335</v>
      </c>
      <c r="F461" s="16" t="s">
        <v>14</v>
      </c>
      <c r="G461" s="19">
        <v>17.76</v>
      </c>
      <c r="H461" s="20">
        <f t="shared" si="63"/>
        <v>3.552</v>
      </c>
    </row>
    <row r="462" s="3" customFormat="true" ht="20" customHeight="true" spans="1:8">
      <c r="A462" s="13"/>
      <c r="B462" s="22" t="s">
        <v>1332</v>
      </c>
      <c r="C462" s="16" t="s">
        <v>1336</v>
      </c>
      <c r="D462" s="16" t="s">
        <v>1337</v>
      </c>
      <c r="E462" s="16" t="s">
        <v>1338</v>
      </c>
      <c r="F462" s="16" t="s">
        <v>14</v>
      </c>
      <c r="G462" s="19">
        <v>15.51</v>
      </c>
      <c r="H462" s="20">
        <f t="shared" si="63"/>
        <v>3.102</v>
      </c>
    </row>
    <row r="463" s="3" customFormat="true" ht="20" customHeight="true" spans="1:8">
      <c r="A463" s="13"/>
      <c r="B463" s="22" t="s">
        <v>1339</v>
      </c>
      <c r="C463" s="16" t="s">
        <v>1340</v>
      </c>
      <c r="D463" s="16" t="s">
        <v>1341</v>
      </c>
      <c r="E463" s="16" t="s">
        <v>1342</v>
      </c>
      <c r="F463" s="16" t="s">
        <v>14</v>
      </c>
      <c r="G463" s="19">
        <v>15.51</v>
      </c>
      <c r="H463" s="20">
        <f t="shared" si="63"/>
        <v>3.102</v>
      </c>
    </row>
    <row r="464" s="3" customFormat="true" ht="20" customHeight="true" spans="1:8">
      <c r="A464" s="13"/>
      <c r="B464" s="22" t="s">
        <v>1339</v>
      </c>
      <c r="C464" s="16" t="s">
        <v>1343</v>
      </c>
      <c r="D464" s="16" t="s">
        <v>1344</v>
      </c>
      <c r="E464" s="16" t="s">
        <v>1345</v>
      </c>
      <c r="F464" s="16" t="s">
        <v>14</v>
      </c>
      <c r="G464" s="19">
        <v>15.51</v>
      </c>
      <c r="H464" s="20">
        <f t="shared" si="63"/>
        <v>3.102</v>
      </c>
    </row>
    <row r="465" s="3" customFormat="true" ht="20" customHeight="true" spans="1:8">
      <c r="A465" s="13"/>
      <c r="B465" s="22" t="s">
        <v>1346</v>
      </c>
      <c r="C465" s="16" t="s">
        <v>1347</v>
      </c>
      <c r="D465" s="16" t="s">
        <v>1348</v>
      </c>
      <c r="E465" s="16" t="s">
        <v>1349</v>
      </c>
      <c r="F465" s="16" t="s">
        <v>23</v>
      </c>
      <c r="G465" s="19">
        <v>15.51</v>
      </c>
      <c r="H465" s="20">
        <f>IF((G465*0.2)&gt;=10,10,G465*0.2)</f>
        <v>3.102</v>
      </c>
    </row>
    <row r="466" s="3" customFormat="true" ht="20" customHeight="true" spans="1:8">
      <c r="A466" s="13"/>
      <c r="B466" s="22" t="s">
        <v>1346</v>
      </c>
      <c r="C466" s="16" t="s">
        <v>1350</v>
      </c>
      <c r="D466" s="16" t="s">
        <v>1351</v>
      </c>
      <c r="E466" s="16" t="s">
        <v>1352</v>
      </c>
      <c r="F466" s="16" t="s">
        <v>14</v>
      </c>
      <c r="G466" s="19">
        <v>17.76</v>
      </c>
      <c r="H466" s="20">
        <f t="shared" ref="H466:H469" si="64">IF((G466*0.2)&gt;=5,5,G466*0.2)</f>
        <v>3.552</v>
      </c>
    </row>
    <row r="467" s="3" customFormat="true" ht="20" customHeight="true" spans="1:8">
      <c r="A467" s="13"/>
      <c r="B467" s="22" t="s">
        <v>1346</v>
      </c>
      <c r="C467" s="16" t="s">
        <v>1353</v>
      </c>
      <c r="D467" s="16" t="s">
        <v>1354</v>
      </c>
      <c r="E467" s="16" t="s">
        <v>1352</v>
      </c>
      <c r="F467" s="16" t="s">
        <v>14</v>
      </c>
      <c r="G467" s="19">
        <v>15.51</v>
      </c>
      <c r="H467" s="20">
        <f t="shared" si="64"/>
        <v>3.102</v>
      </c>
    </row>
    <row r="468" ht="20" customHeight="true" spans="1:8">
      <c r="A468" s="13" t="s">
        <v>1355</v>
      </c>
      <c r="B468" s="16" t="s">
        <v>1356</v>
      </c>
      <c r="C468" s="16" t="s">
        <v>1357</v>
      </c>
      <c r="D468" s="16" t="s">
        <v>1358</v>
      </c>
      <c r="E468" s="16" t="s">
        <v>1359</v>
      </c>
      <c r="F468" s="16" t="s">
        <v>111</v>
      </c>
      <c r="G468" s="19">
        <v>62.458513</v>
      </c>
      <c r="H468" s="20">
        <f>IF((G468*0.2)&gt;=15,15,G468*0.2)</f>
        <v>12.4917026</v>
      </c>
    </row>
    <row r="469" ht="20" customHeight="true" spans="1:8">
      <c r="A469" s="13"/>
      <c r="B469" s="14" t="s">
        <v>1356</v>
      </c>
      <c r="C469" s="14" t="s">
        <v>1360</v>
      </c>
      <c r="D469" s="14" t="s">
        <v>1361</v>
      </c>
      <c r="E469" s="14" t="s">
        <v>1359</v>
      </c>
      <c r="F469" s="16" t="s">
        <v>14</v>
      </c>
      <c r="G469" s="19">
        <v>25</v>
      </c>
      <c r="H469" s="20">
        <f t="shared" si="64"/>
        <v>5</v>
      </c>
    </row>
    <row r="470" ht="20" customHeight="true" spans="1:8">
      <c r="A470" s="13"/>
      <c r="B470" s="16" t="s">
        <v>1356</v>
      </c>
      <c r="C470" s="16" t="s">
        <v>1362</v>
      </c>
      <c r="D470" s="16" t="s">
        <v>1363</v>
      </c>
      <c r="E470" s="16" t="s">
        <v>1359</v>
      </c>
      <c r="F470" s="16" t="s">
        <v>111</v>
      </c>
      <c r="G470" s="19">
        <v>68.458513</v>
      </c>
      <c r="H470" s="20">
        <f>IF((G470*0.2)&gt;=15,15,G470*0.2)</f>
        <v>13.6917026</v>
      </c>
    </row>
    <row r="471" ht="20" customHeight="true" spans="1:8">
      <c r="A471" s="13"/>
      <c r="B471" s="16" t="s">
        <v>1364</v>
      </c>
      <c r="C471" s="16" t="s">
        <v>1365</v>
      </c>
      <c r="D471" s="16" t="s">
        <v>1366</v>
      </c>
      <c r="E471" s="16" t="s">
        <v>1367</v>
      </c>
      <c r="F471" s="16" t="s">
        <v>14</v>
      </c>
      <c r="G471" s="19">
        <v>25</v>
      </c>
      <c r="H471" s="20">
        <f t="shared" ref="H471:H488" si="65">IF((G471*0.2)&gt;=5,5,G471*0.2)</f>
        <v>5</v>
      </c>
    </row>
    <row r="472" ht="20" customHeight="true" spans="1:8">
      <c r="A472" s="13"/>
      <c r="B472" s="16" t="s">
        <v>1364</v>
      </c>
      <c r="C472" s="16" t="s">
        <v>1368</v>
      </c>
      <c r="D472" s="16" t="s">
        <v>1369</v>
      </c>
      <c r="E472" s="16" t="s">
        <v>1367</v>
      </c>
      <c r="F472" s="16" t="s">
        <v>14</v>
      </c>
      <c r="G472" s="19">
        <v>25</v>
      </c>
      <c r="H472" s="20">
        <f t="shared" si="65"/>
        <v>5</v>
      </c>
    </row>
    <row r="473" ht="20" customHeight="true" spans="1:8">
      <c r="A473" s="13"/>
      <c r="B473" s="16" t="s">
        <v>1364</v>
      </c>
      <c r="C473" s="16" t="s">
        <v>1370</v>
      </c>
      <c r="D473" s="16" t="s">
        <v>1371</v>
      </c>
      <c r="E473" s="16" t="s">
        <v>1367</v>
      </c>
      <c r="F473" s="16" t="s">
        <v>14</v>
      </c>
      <c r="G473" s="19">
        <v>25</v>
      </c>
      <c r="H473" s="20">
        <f t="shared" si="65"/>
        <v>5</v>
      </c>
    </row>
    <row r="474" ht="20" customHeight="true" spans="1:8">
      <c r="A474" s="13"/>
      <c r="B474" s="16" t="s">
        <v>1372</v>
      </c>
      <c r="C474" s="16" t="s">
        <v>1373</v>
      </c>
      <c r="D474" s="16" t="s">
        <v>1374</v>
      </c>
      <c r="E474" s="16" t="s">
        <v>1375</v>
      </c>
      <c r="F474" s="16" t="s">
        <v>14</v>
      </c>
      <c r="G474" s="19">
        <v>25</v>
      </c>
      <c r="H474" s="20">
        <f t="shared" si="65"/>
        <v>5</v>
      </c>
    </row>
    <row r="475" ht="20" customHeight="true" spans="1:8">
      <c r="A475" s="13"/>
      <c r="B475" s="16" t="s">
        <v>1372</v>
      </c>
      <c r="C475" s="16" t="s">
        <v>1376</v>
      </c>
      <c r="D475" s="16" t="s">
        <v>1377</v>
      </c>
      <c r="E475" s="16" t="s">
        <v>1375</v>
      </c>
      <c r="F475" s="16" t="s">
        <v>14</v>
      </c>
      <c r="G475" s="19">
        <v>25</v>
      </c>
      <c r="H475" s="20">
        <f t="shared" si="65"/>
        <v>5</v>
      </c>
    </row>
    <row r="476" ht="20" customHeight="true" spans="1:8">
      <c r="A476" s="13"/>
      <c r="B476" s="16" t="s">
        <v>1378</v>
      </c>
      <c r="C476" s="16" t="s">
        <v>1379</v>
      </c>
      <c r="D476" s="16" t="s">
        <v>1380</v>
      </c>
      <c r="E476" s="16" t="s">
        <v>1381</v>
      </c>
      <c r="F476" s="16" t="s">
        <v>14</v>
      </c>
      <c r="G476" s="19">
        <v>25</v>
      </c>
      <c r="H476" s="20">
        <f t="shared" si="65"/>
        <v>5</v>
      </c>
    </row>
    <row r="477" ht="20" customHeight="true" spans="1:8">
      <c r="A477" s="13"/>
      <c r="B477" s="16" t="s">
        <v>1378</v>
      </c>
      <c r="C477" s="16" t="s">
        <v>1382</v>
      </c>
      <c r="D477" s="16" t="s">
        <v>1383</v>
      </c>
      <c r="E477" s="16" t="s">
        <v>1381</v>
      </c>
      <c r="F477" s="16" t="s">
        <v>14</v>
      </c>
      <c r="G477" s="19">
        <v>25</v>
      </c>
      <c r="H477" s="20">
        <f t="shared" si="65"/>
        <v>5</v>
      </c>
    </row>
    <row r="478" ht="20" customHeight="true" spans="1:8">
      <c r="A478" s="13"/>
      <c r="B478" s="16" t="s">
        <v>1384</v>
      </c>
      <c r="C478" s="16" t="s">
        <v>1385</v>
      </c>
      <c r="D478" s="16" t="s">
        <v>1386</v>
      </c>
      <c r="E478" s="16" t="s">
        <v>1387</v>
      </c>
      <c r="F478" s="16" t="s">
        <v>14</v>
      </c>
      <c r="G478" s="19">
        <v>25</v>
      </c>
      <c r="H478" s="20">
        <f t="shared" si="65"/>
        <v>5</v>
      </c>
    </row>
    <row r="479" ht="20" customHeight="true" spans="1:8">
      <c r="A479" s="13"/>
      <c r="B479" s="16" t="s">
        <v>1384</v>
      </c>
      <c r="C479" s="16" t="s">
        <v>1388</v>
      </c>
      <c r="D479" s="16" t="s">
        <v>1389</v>
      </c>
      <c r="E479" s="16" t="s">
        <v>1387</v>
      </c>
      <c r="F479" s="16" t="s">
        <v>14</v>
      </c>
      <c r="G479" s="19">
        <v>25</v>
      </c>
      <c r="H479" s="20">
        <f t="shared" si="65"/>
        <v>5</v>
      </c>
    </row>
    <row r="480" ht="20" customHeight="true" spans="1:8">
      <c r="A480" s="13"/>
      <c r="B480" s="14" t="s">
        <v>1390</v>
      </c>
      <c r="C480" s="14" t="s">
        <v>1391</v>
      </c>
      <c r="D480" s="14" t="s">
        <v>1391</v>
      </c>
      <c r="E480" s="14" t="s">
        <v>1392</v>
      </c>
      <c r="F480" s="16" t="s">
        <v>14</v>
      </c>
      <c r="G480" s="19">
        <v>25</v>
      </c>
      <c r="H480" s="20">
        <f t="shared" si="65"/>
        <v>5</v>
      </c>
    </row>
    <row r="481" ht="20" customHeight="true" spans="1:8">
      <c r="A481" s="13"/>
      <c r="B481" s="16" t="s">
        <v>1390</v>
      </c>
      <c r="C481" s="16" t="s">
        <v>1393</v>
      </c>
      <c r="D481" s="16" t="s">
        <v>1394</v>
      </c>
      <c r="E481" s="16" t="s">
        <v>1392</v>
      </c>
      <c r="F481" s="16" t="s">
        <v>14</v>
      </c>
      <c r="G481" s="19">
        <v>25</v>
      </c>
      <c r="H481" s="20">
        <f t="shared" si="65"/>
        <v>5</v>
      </c>
    </row>
    <row r="482" ht="20" customHeight="true" spans="1:8">
      <c r="A482" s="13"/>
      <c r="B482" s="16" t="s">
        <v>1395</v>
      </c>
      <c r="C482" s="15" t="s">
        <v>1396</v>
      </c>
      <c r="D482" s="15" t="s">
        <v>1397</v>
      </c>
      <c r="E482" s="16" t="s">
        <v>1398</v>
      </c>
      <c r="F482" s="16" t="s">
        <v>14</v>
      </c>
      <c r="G482" s="19">
        <v>25</v>
      </c>
      <c r="H482" s="20">
        <f t="shared" si="65"/>
        <v>5</v>
      </c>
    </row>
    <row r="483" ht="20" customHeight="true" spans="1:8">
      <c r="A483" s="13"/>
      <c r="B483" s="16" t="s">
        <v>1395</v>
      </c>
      <c r="C483" s="15" t="s">
        <v>1399</v>
      </c>
      <c r="D483" s="15" t="s">
        <v>1400</v>
      </c>
      <c r="E483" s="16" t="s">
        <v>1398</v>
      </c>
      <c r="F483" s="16" t="s">
        <v>14</v>
      </c>
      <c r="G483" s="19">
        <v>25</v>
      </c>
      <c r="H483" s="20">
        <f t="shared" si="65"/>
        <v>5</v>
      </c>
    </row>
    <row r="484" ht="20" customHeight="true" spans="1:8">
      <c r="A484" s="13"/>
      <c r="B484" s="16" t="s">
        <v>1401</v>
      </c>
      <c r="C484" s="16" t="s">
        <v>1402</v>
      </c>
      <c r="D484" s="16" t="s">
        <v>1403</v>
      </c>
      <c r="E484" s="16" t="s">
        <v>1404</v>
      </c>
      <c r="F484" s="16" t="s">
        <v>14</v>
      </c>
      <c r="G484" s="19">
        <v>25</v>
      </c>
      <c r="H484" s="20">
        <f t="shared" si="65"/>
        <v>5</v>
      </c>
    </row>
    <row r="485" ht="20" customHeight="true" spans="1:8">
      <c r="A485" s="13"/>
      <c r="B485" s="16" t="s">
        <v>1401</v>
      </c>
      <c r="C485" s="16" t="s">
        <v>1405</v>
      </c>
      <c r="D485" s="16" t="s">
        <v>1406</v>
      </c>
      <c r="E485" s="16" t="s">
        <v>1404</v>
      </c>
      <c r="F485" s="16" t="s">
        <v>14</v>
      </c>
      <c r="G485" s="19">
        <v>25</v>
      </c>
      <c r="H485" s="20">
        <f t="shared" si="65"/>
        <v>5</v>
      </c>
    </row>
    <row r="486" ht="20" customHeight="true" spans="1:8">
      <c r="A486" s="13"/>
      <c r="B486" s="16" t="s">
        <v>1407</v>
      </c>
      <c r="C486" s="16" t="s">
        <v>1408</v>
      </c>
      <c r="D486" s="16" t="s">
        <v>1409</v>
      </c>
      <c r="E486" s="16" t="s">
        <v>1410</v>
      </c>
      <c r="F486" s="16" t="s">
        <v>14</v>
      </c>
      <c r="G486" s="19">
        <v>25</v>
      </c>
      <c r="H486" s="20">
        <f t="shared" si="65"/>
        <v>5</v>
      </c>
    </row>
    <row r="487" ht="20" customHeight="true" spans="1:8">
      <c r="A487" s="13"/>
      <c r="B487" s="16" t="s">
        <v>1411</v>
      </c>
      <c r="C487" s="16" t="s">
        <v>1412</v>
      </c>
      <c r="D487" s="16" t="s">
        <v>1413</v>
      </c>
      <c r="E487" s="16" t="s">
        <v>1414</v>
      </c>
      <c r="F487" s="16" t="s">
        <v>14</v>
      </c>
      <c r="G487" s="19">
        <v>0</v>
      </c>
      <c r="H487" s="20">
        <f t="shared" si="65"/>
        <v>0</v>
      </c>
    </row>
    <row r="488" ht="20" customHeight="true" spans="1:8">
      <c r="A488" s="13" t="s">
        <v>1415</v>
      </c>
      <c r="B488" s="13" t="s">
        <v>1416</v>
      </c>
      <c r="C488" s="16" t="s">
        <v>1417</v>
      </c>
      <c r="D488" s="16" t="s">
        <v>1418</v>
      </c>
      <c r="E488" s="16" t="s">
        <v>1419</v>
      </c>
      <c r="F488" s="16" t="s">
        <v>14</v>
      </c>
      <c r="G488" s="20">
        <v>12.5252</v>
      </c>
      <c r="H488" s="20">
        <f t="shared" si="65"/>
        <v>2.50504</v>
      </c>
    </row>
    <row r="489" ht="20" customHeight="true" spans="1:8">
      <c r="A489" s="13"/>
      <c r="B489" s="13"/>
      <c r="C489" s="16" t="s">
        <v>1420</v>
      </c>
      <c r="D489" s="16" t="s">
        <v>1421</v>
      </c>
      <c r="E489" s="16" t="s">
        <v>1419</v>
      </c>
      <c r="F489" s="16" t="s">
        <v>23</v>
      </c>
      <c r="G489" s="20">
        <v>54.6326</v>
      </c>
      <c r="H489" s="20">
        <f>IF((G489*0.2)&gt;=10,10,G489*0.2)</f>
        <v>10</v>
      </c>
    </row>
    <row r="490" ht="20" customHeight="true" spans="1:8">
      <c r="A490" s="13"/>
      <c r="B490" s="22" t="s">
        <v>1422</v>
      </c>
      <c r="C490" s="16" t="s">
        <v>1423</v>
      </c>
      <c r="D490" s="16" t="s">
        <v>1424</v>
      </c>
      <c r="E490" s="16" t="s">
        <v>1425</v>
      </c>
      <c r="F490" s="16" t="s">
        <v>14</v>
      </c>
      <c r="G490" s="20">
        <v>12.5252</v>
      </c>
      <c r="H490" s="20">
        <f t="shared" ref="H490:H507" si="66">IF((G490*0.2)&gt;=5,5,G490*0.2)</f>
        <v>2.50504</v>
      </c>
    </row>
    <row r="491" ht="20" customHeight="true" spans="1:8">
      <c r="A491" s="13"/>
      <c r="B491" s="22" t="s">
        <v>1426</v>
      </c>
      <c r="C491" s="16" t="s">
        <v>1427</v>
      </c>
      <c r="D491" s="16" t="s">
        <v>1428</v>
      </c>
      <c r="E491" s="16" t="s">
        <v>1429</v>
      </c>
      <c r="F491" s="16" t="s">
        <v>14</v>
      </c>
      <c r="G491" s="20">
        <v>11.9568</v>
      </c>
      <c r="H491" s="20">
        <f t="shared" si="66"/>
        <v>2.39136</v>
      </c>
    </row>
    <row r="492" ht="20" customHeight="true" spans="1:8">
      <c r="A492" s="13"/>
      <c r="B492" s="22" t="s">
        <v>1430</v>
      </c>
      <c r="C492" s="16" t="s">
        <v>1431</v>
      </c>
      <c r="D492" s="16" t="s">
        <v>1432</v>
      </c>
      <c r="E492" s="16" t="s">
        <v>1433</v>
      </c>
      <c r="F492" s="16" t="s">
        <v>14</v>
      </c>
      <c r="G492" s="20">
        <v>18.5936</v>
      </c>
      <c r="H492" s="20">
        <f t="shared" si="66"/>
        <v>3.71872</v>
      </c>
    </row>
    <row r="493" ht="20" customHeight="true" spans="1:8">
      <c r="A493" s="13"/>
      <c r="B493" s="22" t="s">
        <v>1434</v>
      </c>
      <c r="C493" s="16" t="s">
        <v>1435</v>
      </c>
      <c r="D493" s="16" t="s">
        <v>1436</v>
      </c>
      <c r="E493" s="16" t="s">
        <v>1437</v>
      </c>
      <c r="F493" s="16" t="s">
        <v>14</v>
      </c>
      <c r="G493" s="20">
        <v>18.5936</v>
      </c>
      <c r="H493" s="20">
        <f t="shared" si="66"/>
        <v>3.71872</v>
      </c>
    </row>
    <row r="494" ht="20" customHeight="true" spans="1:8">
      <c r="A494" s="13"/>
      <c r="B494" s="22" t="s">
        <v>1438</v>
      </c>
      <c r="C494" s="16" t="s">
        <v>1439</v>
      </c>
      <c r="D494" s="16" t="s">
        <v>1440</v>
      </c>
      <c r="E494" s="16" t="s">
        <v>1441</v>
      </c>
      <c r="F494" s="16" t="s">
        <v>14</v>
      </c>
      <c r="G494" s="20">
        <v>12.5252</v>
      </c>
      <c r="H494" s="20">
        <f t="shared" si="66"/>
        <v>2.50504</v>
      </c>
    </row>
    <row r="495" ht="20" customHeight="true" spans="1:8">
      <c r="A495" s="13"/>
      <c r="B495" s="22" t="s">
        <v>1442</v>
      </c>
      <c r="C495" s="16" t="s">
        <v>1443</v>
      </c>
      <c r="D495" s="16" t="s">
        <v>1444</v>
      </c>
      <c r="E495" s="16" t="s">
        <v>1445</v>
      </c>
      <c r="F495" s="16" t="s">
        <v>14</v>
      </c>
      <c r="G495" s="20">
        <v>12.5252</v>
      </c>
      <c r="H495" s="20">
        <f t="shared" si="66"/>
        <v>2.50504</v>
      </c>
    </row>
    <row r="496" ht="20" customHeight="true" spans="1:8">
      <c r="A496" s="13"/>
      <c r="B496" s="22" t="s">
        <v>1446</v>
      </c>
      <c r="C496" s="16" t="s">
        <v>1447</v>
      </c>
      <c r="D496" s="16" t="s">
        <v>1448</v>
      </c>
      <c r="E496" s="16" t="s">
        <v>1449</v>
      </c>
      <c r="F496" s="16" t="s">
        <v>14</v>
      </c>
      <c r="G496" s="20">
        <v>18.5936</v>
      </c>
      <c r="H496" s="20">
        <f t="shared" si="66"/>
        <v>3.71872</v>
      </c>
    </row>
    <row r="497" ht="20" customHeight="true" spans="1:8">
      <c r="A497" s="13"/>
      <c r="B497" s="22" t="s">
        <v>1450</v>
      </c>
      <c r="C497" s="16" t="s">
        <v>1451</v>
      </c>
      <c r="D497" s="16" t="s">
        <v>1452</v>
      </c>
      <c r="E497" s="16" t="s">
        <v>1453</v>
      </c>
      <c r="F497" s="16" t="s">
        <v>14</v>
      </c>
      <c r="G497" s="20">
        <v>11.9568</v>
      </c>
      <c r="H497" s="20">
        <f t="shared" si="66"/>
        <v>2.39136</v>
      </c>
    </row>
    <row r="498" ht="20" customHeight="true" spans="1:8">
      <c r="A498" s="13"/>
      <c r="B498" s="22" t="s">
        <v>1454</v>
      </c>
      <c r="C498" s="16" t="s">
        <v>1455</v>
      </c>
      <c r="D498" s="16" t="s">
        <v>1456</v>
      </c>
      <c r="E498" s="16" t="s">
        <v>1457</v>
      </c>
      <c r="F498" s="16" t="s">
        <v>14</v>
      </c>
      <c r="G498" s="20">
        <v>11.9568</v>
      </c>
      <c r="H498" s="20">
        <f t="shared" si="66"/>
        <v>2.39136</v>
      </c>
    </row>
    <row r="499" ht="20" customHeight="true" spans="1:8">
      <c r="A499" s="13"/>
      <c r="B499" s="22" t="s">
        <v>1458</v>
      </c>
      <c r="C499" s="16" t="s">
        <v>1459</v>
      </c>
      <c r="D499" s="16" t="s">
        <v>1460</v>
      </c>
      <c r="E499" s="16" t="s">
        <v>1461</v>
      </c>
      <c r="F499" s="16" t="s">
        <v>14</v>
      </c>
      <c r="G499" s="20">
        <v>11.9568</v>
      </c>
      <c r="H499" s="20">
        <f t="shared" si="66"/>
        <v>2.39136</v>
      </c>
    </row>
    <row r="500" ht="20" customHeight="true" spans="1:8">
      <c r="A500" s="13"/>
      <c r="B500" s="22" t="s">
        <v>1462</v>
      </c>
      <c r="C500" s="16" t="s">
        <v>1463</v>
      </c>
      <c r="D500" s="16" t="s">
        <v>1464</v>
      </c>
      <c r="E500" s="16" t="s">
        <v>1465</v>
      </c>
      <c r="F500" s="16" t="s">
        <v>14</v>
      </c>
      <c r="G500" s="20">
        <v>11.9568</v>
      </c>
      <c r="H500" s="20">
        <f t="shared" si="66"/>
        <v>2.39136</v>
      </c>
    </row>
    <row r="501" ht="20" customHeight="true" spans="1:8">
      <c r="A501" s="13"/>
      <c r="B501" s="22" t="s">
        <v>1466</v>
      </c>
      <c r="C501" s="16" t="s">
        <v>1467</v>
      </c>
      <c r="D501" s="16" t="s">
        <v>1468</v>
      </c>
      <c r="E501" s="16" t="s">
        <v>1469</v>
      </c>
      <c r="F501" s="16" t="s">
        <v>14</v>
      </c>
      <c r="G501" s="20">
        <v>11.9568</v>
      </c>
      <c r="H501" s="20">
        <f t="shared" si="66"/>
        <v>2.39136</v>
      </c>
    </row>
    <row r="502" ht="20" customHeight="true" spans="1:8">
      <c r="A502" s="13"/>
      <c r="B502" s="22" t="s">
        <v>1470</v>
      </c>
      <c r="C502" s="16" t="s">
        <v>1471</v>
      </c>
      <c r="D502" s="16" t="s">
        <v>1472</v>
      </c>
      <c r="E502" s="16" t="s">
        <v>1473</v>
      </c>
      <c r="F502" s="16" t="s">
        <v>14</v>
      </c>
      <c r="G502" s="20">
        <v>11.9568</v>
      </c>
      <c r="H502" s="20">
        <f t="shared" si="66"/>
        <v>2.39136</v>
      </c>
    </row>
    <row r="503" ht="20" customHeight="true" spans="1:8">
      <c r="A503" s="13"/>
      <c r="B503" s="22" t="s">
        <v>1474</v>
      </c>
      <c r="C503" s="16" t="s">
        <v>1475</v>
      </c>
      <c r="D503" s="16" t="s">
        <v>1476</v>
      </c>
      <c r="E503" s="16" t="s">
        <v>1477</v>
      </c>
      <c r="F503" s="16" t="s">
        <v>14</v>
      </c>
      <c r="G503" s="20">
        <v>11.9568</v>
      </c>
      <c r="H503" s="20">
        <f t="shared" si="66"/>
        <v>2.39136</v>
      </c>
    </row>
    <row r="504" ht="20" customHeight="true" spans="1:8">
      <c r="A504" s="13"/>
      <c r="B504" s="22" t="s">
        <v>1478</v>
      </c>
      <c r="C504" s="16" t="s">
        <v>1479</v>
      </c>
      <c r="D504" s="16" t="s">
        <v>1480</v>
      </c>
      <c r="E504" s="16" t="s">
        <v>1481</v>
      </c>
      <c r="F504" s="16" t="s">
        <v>14</v>
      </c>
      <c r="G504" s="20">
        <v>11.9568</v>
      </c>
      <c r="H504" s="20">
        <f t="shared" si="66"/>
        <v>2.39136</v>
      </c>
    </row>
    <row r="505" ht="20" customHeight="true" spans="1:8">
      <c r="A505" s="13"/>
      <c r="B505" s="22" t="s">
        <v>1482</v>
      </c>
      <c r="C505" s="16" t="s">
        <v>1483</v>
      </c>
      <c r="D505" s="16" t="s">
        <v>1484</v>
      </c>
      <c r="E505" s="16" t="s">
        <v>1485</v>
      </c>
      <c r="F505" s="16" t="s">
        <v>14</v>
      </c>
      <c r="G505" s="20">
        <v>11.9568</v>
      </c>
      <c r="H505" s="20">
        <f t="shared" si="66"/>
        <v>2.39136</v>
      </c>
    </row>
    <row r="506" ht="20" customHeight="true" spans="1:8">
      <c r="A506" s="13"/>
      <c r="B506" s="22" t="s">
        <v>1486</v>
      </c>
      <c r="C506" s="16" t="s">
        <v>1487</v>
      </c>
      <c r="D506" s="16" t="s">
        <v>1488</v>
      </c>
      <c r="E506" s="16" t="s">
        <v>1489</v>
      </c>
      <c r="F506" s="16" t="s">
        <v>14</v>
      </c>
      <c r="G506" s="20">
        <v>11.9568</v>
      </c>
      <c r="H506" s="20">
        <f t="shared" si="66"/>
        <v>2.39136</v>
      </c>
    </row>
    <row r="507" ht="20" customHeight="true" spans="1:8">
      <c r="A507" s="13"/>
      <c r="B507" s="22" t="s">
        <v>1490</v>
      </c>
      <c r="C507" s="16" t="s">
        <v>1491</v>
      </c>
      <c r="D507" s="16" t="s">
        <v>1492</v>
      </c>
      <c r="E507" s="16" t="s">
        <v>1493</v>
      </c>
      <c r="F507" s="16" t="s">
        <v>14</v>
      </c>
      <c r="G507" s="20">
        <v>18.5936</v>
      </c>
      <c r="H507" s="20">
        <f t="shared" si="66"/>
        <v>3.71872</v>
      </c>
    </row>
    <row r="508" ht="28" customHeight="true" spans="8:8">
      <c r="H508" s="7"/>
    </row>
    <row r="509" spans="8:8">
      <c r="H509" s="35"/>
    </row>
  </sheetData>
  <sheetProtection formatCells="0" insertHyperlinks="0" autoFilter="0"/>
  <mergeCells count="15">
    <mergeCell ref="A1:H1"/>
    <mergeCell ref="A3:A42"/>
    <mergeCell ref="A43:A62"/>
    <mergeCell ref="A63:A74"/>
    <mergeCell ref="A75:A109"/>
    <mergeCell ref="A110:A121"/>
    <mergeCell ref="A122:A209"/>
    <mergeCell ref="A210:A297"/>
    <mergeCell ref="A298:A317"/>
    <mergeCell ref="A318:A367"/>
    <mergeCell ref="A368:A417"/>
    <mergeCell ref="A418:A467"/>
    <mergeCell ref="A468:A487"/>
    <mergeCell ref="A488:A507"/>
    <mergeCell ref="B488:B489"/>
  </mergeCells>
  <conditionalFormatting sqref="C418:C467">
    <cfRule type="duplicateValues" dxfId="0" priority="1"/>
    <cfRule type="duplicateValues" dxfId="0" priority="2"/>
    <cfRule type="duplicateValues" dxfId="0" priority="3"/>
  </conditionalFormatting>
  <dataValidations count="1">
    <dataValidation type="list" allowBlank="1" showInputMessage="1" showErrorMessage="1" sqref="F5 F6 F7 F8 F9 F10 F122 F210 F217 F223 F231 F258 F266 F269 F270 F271 F274 F275 F276 F325 F326 F327 F328 F329 F334 F356 F3:F4 F11:F15 F20:F34 F37:F42 F46:F48 F54:F67 F78:F90 F94:F109 F110:F121 F123:F207 F208:F209 F211:F216 F218:F222 F224:F225 F226:F228 F229:F230 F232:F238 F239:F242 F243:F257 F259:F265 F267:F268 F272:F273 F277:F278 F279:F280 F281:F283 F284:F285 F286:F291 F292:F293 F294:F297 F298:F317 F318:F320 F321:F324 F330:F331 F332:F333 F335:F336 F337:F339 F340:F341 F342:F349 F350:F355 F357:F360 F361:F362 F363:F367 F368:F417 F418:F450 F451:F465 F466:F467 F468:F487 F488:F507">
      <formula1>"A档,B档,C档"</formula1>
    </dataValidation>
  </dataValidations>
  <pageMargins left="0.75" right="0.75" top="1" bottom="1" header="0.5" footer="0.5"/>
  <headerFooter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详情表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2022-09-15T08:16:00Z</dcterms:created>
  <dcterms:modified xsi:type="dcterms:W3CDTF">2023-04-04T08:35:57Z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05D2F454118442658754D05B55F059D5</vt:lpwstr>
  </property>
</Properties>
</file>